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12150" tabRatio="580" firstSheet="1" activeTab="1"/>
  </bookViews>
  <sheets>
    <sheet name="Sheet3" sheetId="1" r:id="rId1"/>
    <sheet name="результаты измерений" sheetId="2" r:id="rId2"/>
  </sheets>
  <definedNames/>
  <calcPr fullCalcOnLoad="1"/>
</workbook>
</file>

<file path=xl/sharedStrings.xml><?xml version="1.0" encoding="utf-8"?>
<sst xmlns="http://schemas.openxmlformats.org/spreadsheetml/2006/main" count="101" uniqueCount="30">
  <si>
    <t>f</t>
  </si>
  <si>
    <t>K</t>
  </si>
  <si>
    <t>C1, мкФ</t>
  </si>
  <si>
    <t>C2, мкФ</t>
  </si>
  <si>
    <t>C3, мкФ</t>
  </si>
  <si>
    <t>R1, кОм</t>
  </si>
  <si>
    <t>R2, кОм</t>
  </si>
  <si>
    <t>R3, кОм</t>
  </si>
  <si>
    <t>Z2</t>
  </si>
  <si>
    <t>Z3</t>
  </si>
  <si>
    <t>Z4</t>
  </si>
  <si>
    <t>Z5</t>
  </si>
  <si>
    <t>alpha</t>
  </si>
  <si>
    <t>C4, мкФ</t>
  </si>
  <si>
    <t>Z1</t>
  </si>
  <si>
    <t>Z34</t>
  </si>
  <si>
    <t>Z13</t>
  </si>
  <si>
    <t>Z14</t>
  </si>
  <si>
    <t>Z213</t>
  </si>
  <si>
    <t>Rн, кОм</t>
  </si>
  <si>
    <t>Rв, кОм</t>
  </si>
  <si>
    <t>Kн</t>
  </si>
  <si>
    <t>Kв</t>
  </si>
  <si>
    <t>Kобщ</t>
  </si>
  <si>
    <t>левый канал</t>
  </si>
  <si>
    <t>f, Гц</t>
  </si>
  <si>
    <t>Uвх, mV</t>
  </si>
  <si>
    <t>Uвых, mV</t>
  </si>
  <si>
    <t>K, дБ</t>
  </si>
  <si>
    <t>правый канал</t>
  </si>
</sst>
</file>

<file path=xl/styles.xml><?xml version="1.0" encoding="utf-8"?>
<styleSheet xmlns="http://schemas.openxmlformats.org/spreadsheetml/2006/main">
  <numFmts count="2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9"/>
      <name val="Arial"/>
      <family val="0"/>
    </font>
    <font>
      <sz val="16.75"/>
      <name val="Arial"/>
      <family val="0"/>
    </font>
    <font>
      <sz val="19.25"/>
      <name val="Arial"/>
      <family val="0"/>
    </font>
    <font>
      <sz val="17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регулировка низких частот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325"/>
          <c:w val="0.89275"/>
          <c:h val="0.94675"/>
        </c:manualLayout>
      </c:layout>
      <c:scatterChart>
        <c:scatterStyle val="smooth"/>
        <c:varyColors val="0"/>
        <c:ser>
          <c:idx val="0"/>
          <c:order val="0"/>
          <c:tx>
            <c:v>a = 0.0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Sheet3!$H$2:$H$22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Sheet3!$K$2:$K$22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a = 0.1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Sheet3!$H$23:$H$43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Sheet3!$K$23:$K$43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 = 0.3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Sheet3!$H$44:$H$64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Sheet3!$K$44:$K$64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a = 0.5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Sheet3!$H$65:$H$85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Sheet3!$K$65:$K$85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a = 0.8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Sheet3!$H$86:$H$106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Sheet3!$K$86:$K$106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a = 0.9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Sheet3!$H$107:$H$127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Sheet3!$K$107:$K$127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v>a = 0.95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Sheet3!$H$128:$H$148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Sheet3!$K$128:$K$148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v>a = 0.99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Sheet3!$H$149:$H$169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Sheet3!$K$149:$K$169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v>a = 1.0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Sheet3!$H$170:$H$190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Sheet3!$K$170:$K$190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axId val="35352128"/>
        <c:axId val="49733697"/>
      </c:scatterChart>
      <c:valAx>
        <c:axId val="35352128"/>
        <c:scaling>
          <c:logBase val="10"/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Гц</a:t>
                </a:r>
              </a:p>
            </c:rich>
          </c:tx>
          <c:layout>
            <c:manualLayout>
              <c:xMode val="factor"/>
              <c:yMode val="factor"/>
              <c:x val="0.0485"/>
              <c:y val="0.116"/>
            </c:manualLayout>
          </c:layout>
          <c:overlay val="0"/>
          <c:spPr>
            <a:ln w="3175"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crossAx val="49733697"/>
        <c:crossesAt val="0.01"/>
        <c:crossBetween val="midCat"/>
        <c:dispUnits/>
      </c:valAx>
      <c:valAx>
        <c:axId val="49733697"/>
        <c:scaling>
          <c:logBase val="10"/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К</a:t>
                </a:r>
              </a:p>
            </c:rich>
          </c:tx>
          <c:layout>
            <c:manualLayout>
              <c:xMode val="factor"/>
              <c:yMode val="factor"/>
              <c:x val="0.0185"/>
              <c:y val="0.141"/>
            </c:manualLayout>
          </c:layout>
          <c:overlay val="0"/>
          <c:spPr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crossAx val="3535212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3"/>
          <c:y val="0.0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регулировка высоких частот</a:t>
            </a:r>
          </a:p>
        </c:rich>
      </c:tx>
      <c:layout>
        <c:manualLayout>
          <c:xMode val="factor"/>
          <c:yMode val="factor"/>
          <c:x val="0.00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675"/>
          <c:w val="0.89475"/>
          <c:h val="0.95325"/>
        </c:manualLayout>
      </c:layout>
      <c:scatterChart>
        <c:scatterStyle val="smooth"/>
        <c:varyColors val="0"/>
        <c:ser>
          <c:idx val="0"/>
          <c:order val="0"/>
          <c:tx>
            <c:v>a = 0.0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Sheet3!$H$2:$H$22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Sheet3!$R$2:$R$22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a = 0.1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Sheet3!$H$23:$H$43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Sheet3!$R$23:$R$43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 = 0.3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Sheet3!$H$44:$H$64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Sheet3!$R$44:$R$64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a = 0.5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Sheet3!$H$65:$H$85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Sheet3!$R$65:$R$85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a = 0.8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Sheet3!$H$86:$H$106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Sheet3!$R$87:$R$106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a = 0.9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Sheet3!$H$107:$H$127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Sheet3!$R$107:$R$127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8"/>
          <c:order val="6"/>
          <c:tx>
            <c:v>a = 0.95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Sheet3!$H$128:$H$148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Sheet3!$R$128:$R$148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6"/>
          <c:order val="7"/>
          <c:tx>
            <c:v>a = 0.99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Sheet3!$H$149:$H$169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Sheet3!$R$149:$R$169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7"/>
          <c:order val="8"/>
          <c:tx>
            <c:v>a = 1.0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Sheet3!$H$170:$H$190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Sheet3!$R$170:$R$190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axId val="44950090"/>
        <c:axId val="1897627"/>
      </c:scatterChart>
      <c:valAx>
        <c:axId val="44950090"/>
        <c:scaling>
          <c:logBase val="10"/>
          <c:orientation val="minMax"/>
          <c:max val="1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Гц</a:t>
                </a:r>
              </a:p>
            </c:rich>
          </c:tx>
          <c:layout>
            <c:manualLayout>
              <c:xMode val="factor"/>
              <c:yMode val="factor"/>
              <c:x val="0.04475"/>
              <c:y val="0.1155"/>
            </c:manualLayout>
          </c:layout>
          <c:overlay val="0"/>
          <c:spPr>
            <a:ln w="3175"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crossAx val="1897627"/>
        <c:crossesAt val="0.01"/>
        <c:crossBetween val="midCat"/>
        <c:dispUnits/>
      </c:valAx>
      <c:valAx>
        <c:axId val="1897627"/>
        <c:scaling>
          <c:logBase val="10"/>
          <c:orientation val="minMax"/>
          <c:max val="1"/>
          <c:min val="0.0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К</a:t>
                </a:r>
              </a:p>
            </c:rich>
          </c:tx>
          <c:layout>
            <c:manualLayout>
              <c:xMode val="factor"/>
              <c:yMode val="factor"/>
              <c:x val="0.0185"/>
              <c:y val="0.13775"/>
            </c:manualLayout>
          </c:layout>
          <c:overlay val="0"/>
          <c:spPr>
            <a:ln w="3175"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crossAx val="44950090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715"/>
          <c:y val="0.0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регулировка низких и высоких частот</a:t>
            </a:r>
          </a:p>
        </c:rich>
      </c:tx>
      <c:layout>
        <c:manualLayout>
          <c:xMode val="factor"/>
          <c:yMode val="factor"/>
          <c:x val="0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5"/>
          <c:w val="0.89525"/>
          <c:h val="0.955"/>
        </c:manualLayout>
      </c:layout>
      <c:scatterChart>
        <c:scatterStyle val="smooth"/>
        <c:varyColors val="0"/>
        <c:ser>
          <c:idx val="0"/>
          <c:order val="0"/>
          <c:tx>
            <c:v>a = 0.0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Sheet3!$H$2:$H$22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Sheet3!$X$2:$X$22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a = 0.1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Sheet3!$H$23:$H$43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Sheet3!$X$23:$X$43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a = 0.3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Sheet3!$H$44:$H$64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Sheet3!$X$44:$X$64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a = 0.5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Sheet3!$H$65:$H$85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Sheet3!$X$65:$X$85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a = 0.8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Sheet3!$H$86:$H$106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Sheet3!$X$86:$X$106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a = 0.9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Sheet3!$H$107:$H$127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Sheet3!$X$107:$X$127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v>a = 0.95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Sheet3!$H$128:$H$148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Sheet3!$X$128:$X$148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v>a = 0.99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Sheet3!$H$149:$H$169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Sheet3!$X$149:$X$169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v>a = 1.0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Sheet3!$H$170:$H$190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Sheet3!$X$170:$X$190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1"/>
        </c:ser>
        <c:axId val="17078644"/>
        <c:axId val="19490069"/>
      </c:scatterChart>
      <c:valAx>
        <c:axId val="17078644"/>
        <c:scaling>
          <c:logBase val="10"/>
          <c:orientation val="minMax"/>
          <c:max val="100000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Гц</a:t>
                </a:r>
              </a:p>
            </c:rich>
          </c:tx>
          <c:layout>
            <c:manualLayout>
              <c:xMode val="factor"/>
              <c:yMode val="factor"/>
              <c:x val="0.03175"/>
              <c:y val="0.1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490069"/>
        <c:crossesAt val="0.01"/>
        <c:crossBetween val="midCat"/>
        <c:dispUnits/>
      </c:valAx>
      <c:valAx>
        <c:axId val="19490069"/>
        <c:scaling>
          <c:logBase val="10"/>
          <c:orientation val="minMax"/>
          <c:min val="0.0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Uвых/Uвх</a:t>
                </a:r>
              </a:p>
            </c:rich>
          </c:tx>
          <c:layout>
            <c:manualLayout>
              <c:xMode val="factor"/>
              <c:yMode val="factor"/>
              <c:x val="0.029"/>
              <c:y val="0.1385"/>
            </c:manualLayout>
          </c:layout>
          <c:overlay val="0"/>
          <c:spPr>
            <a:ln w="3175"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078644"/>
        <c:crosses val="autoZero"/>
        <c:crossBetween val="midCat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77"/>
          <c:y val="0.0055"/>
          <c:w val="0.12025"/>
          <c:h val="0.418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левый канал</a:t>
            </a:r>
          </a:p>
        </c:rich>
      </c:tx>
      <c:layout>
        <c:manualLayout>
          <c:xMode val="factor"/>
          <c:yMode val="factor"/>
          <c:x val="-0.34725"/>
          <c:y val="0.847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'результаты измерений'!$A$3:$A$20</c:f>
              <c:numCache/>
            </c:numRef>
          </c:xVal>
          <c:yVal>
            <c:numRef>
              <c:f>'результаты измерений'!$E$3:$E$20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'результаты измерений'!$A$3:$A$20</c:f>
              <c:numCache/>
            </c:numRef>
          </c:xVal>
          <c:yVal>
            <c:numRef>
              <c:f>'результаты измерений'!$H$3:$H$20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'результаты измерений'!$A$3:$A$20</c:f>
              <c:numCache/>
            </c:numRef>
          </c:xVal>
          <c:yVal>
            <c:numRef>
              <c:f>'результаты измерений'!$K$3:$K$20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'результаты измерений'!$A$3:$A$20</c:f>
              <c:numCache/>
            </c:numRef>
          </c:xVal>
          <c:yVal>
            <c:numRef>
              <c:f>'результаты измерений'!$N$3:$N$20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'результаты измерений'!$A$3:$A$20</c:f>
              <c:numCache/>
            </c:numRef>
          </c:xVal>
          <c:yVal>
            <c:numRef>
              <c:f>'результаты измерений'!$Q$3:$Q$20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'результаты измерений'!$A$3:$A$20</c:f>
              <c:numCache/>
            </c:numRef>
          </c:xVal>
          <c:yVal>
            <c:numRef>
              <c:f>'результаты измерений'!$T$3:$T$20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'результаты измерений'!$A$3:$A$20</c:f>
              <c:numCache/>
            </c:numRef>
          </c:xVal>
          <c:yVal>
            <c:numRef>
              <c:f>'результаты измерений'!$W$3:$W$20</c:f>
              <c:numCache/>
            </c:numRef>
          </c:yVal>
          <c:smooth val="1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'результаты измерений'!$A$3:$A$20</c:f>
              <c:numCache/>
            </c:numRef>
          </c:xVal>
          <c:yVal>
            <c:numRef>
              <c:f>'результаты измерений'!$Z$3:$Z$20</c:f>
              <c:numCache/>
            </c:numRef>
          </c:yVal>
          <c:smooth val="1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'результаты измерений'!$A$3:$A$20</c:f>
              <c:numCache/>
            </c:numRef>
          </c:xVal>
          <c:yVal>
            <c:numRef>
              <c:f>'результаты измерений'!$AC$3:$AC$20</c:f>
              <c:numCache/>
            </c:numRef>
          </c:yVal>
          <c:smooth val="1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'результаты измерений'!$A$3:$A$20</c:f>
              <c:numCache/>
            </c:numRef>
          </c:xVal>
          <c:yVal>
            <c:numRef>
              <c:f>'результаты измерений'!$AF$3:$AF$20</c:f>
              <c:numCache/>
            </c:numRef>
          </c:yVal>
          <c:smooth val="1"/>
        </c:ser>
        <c:ser>
          <c:idx val="10"/>
          <c:order val="1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'результаты измерений'!$A$3:$A$20</c:f>
              <c:numCache/>
            </c:numRef>
          </c:xVal>
          <c:yVal>
            <c:numRef>
              <c:f>'результаты измерений'!$AI$3:$AI$20</c:f>
              <c:numCache/>
            </c:numRef>
          </c:yVal>
          <c:smooth val="1"/>
        </c:ser>
        <c:ser>
          <c:idx val="11"/>
          <c:order val="1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'результаты измерений'!$A$3:$A$20</c:f>
              <c:numCache/>
            </c:numRef>
          </c:xVal>
          <c:yVal>
            <c:numRef>
              <c:f>'результаты измерений'!$AL$3:$AL$20</c:f>
              <c:numCache/>
            </c:numRef>
          </c:yVal>
          <c:smooth val="1"/>
        </c:ser>
        <c:axId val="41192894"/>
        <c:axId val="35191727"/>
      </c:scatterChart>
      <c:valAx>
        <c:axId val="41192894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>
            <c:manualLayout>
              <c:xMode val="factor"/>
              <c:yMode val="factor"/>
              <c:x val="0.0315"/>
              <c:y val="0.117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191727"/>
        <c:crossesAt val="-60"/>
        <c:crossBetween val="midCat"/>
        <c:dispUnits/>
      </c:valAx>
      <c:valAx>
        <c:axId val="35191727"/>
        <c:scaling>
          <c:orientation val="minMax"/>
          <c:max val="1"/>
          <c:min val="-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>
            <c:manualLayout>
              <c:xMode val="factor"/>
              <c:yMode val="factor"/>
              <c:x val="0.02075"/>
              <c:y val="0.111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192894"/>
        <c:crosses val="autoZero"/>
        <c:crossBetween val="midCat"/>
        <c:dispUnits/>
        <c:majorUnit val="5"/>
        <c:minorUnit val="2.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правый канал</a:t>
            </a:r>
          </a:p>
        </c:rich>
      </c:tx>
      <c:layout>
        <c:manualLayout>
          <c:xMode val="factor"/>
          <c:yMode val="factor"/>
          <c:x val="-0.33275"/>
          <c:y val="0.848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"/>
          <c:y val="0"/>
          <c:w val="0.9985"/>
          <c:h val="1"/>
        </c:manualLayout>
      </c:layout>
      <c:scatterChart>
        <c:scatterStyle val="smooth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'результаты измерений'!$A$24:$A$41</c:f>
              <c:numCache/>
            </c:numRef>
          </c:xVal>
          <c:yVal>
            <c:numRef>
              <c:f>'результаты измерений'!$E$24:$E$41</c:f>
              <c:numCache/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'результаты измерений'!$A$24:$A$41</c:f>
              <c:numCache/>
            </c:numRef>
          </c:xVal>
          <c:yVal>
            <c:numRef>
              <c:f>'результаты измерений'!$H$24:$H$41</c:f>
              <c:numCache/>
            </c:numRef>
          </c:yVal>
          <c:smooth val="1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'результаты измерений'!$A$24:$A$41</c:f>
              <c:numCache/>
            </c:numRef>
          </c:xVal>
          <c:yVal>
            <c:numRef>
              <c:f>'результаты измерений'!$K$24:$K$41</c:f>
              <c:numCache/>
            </c:numRef>
          </c:yVal>
          <c:smooth val="1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'результаты измерений'!$A$24:$A$41</c:f>
              <c:numCache/>
            </c:numRef>
          </c:xVal>
          <c:yVal>
            <c:numRef>
              <c:f>'результаты измерений'!$N$24:$N$41</c:f>
              <c:numCache/>
            </c:numRef>
          </c:yVal>
          <c:smooth val="1"/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'результаты измерений'!$A$24:$A$41</c:f>
              <c:numCache/>
            </c:numRef>
          </c:xVal>
          <c:yVal>
            <c:numRef>
              <c:f>'результаты измерений'!$Q$24:$Q$41</c:f>
              <c:numCache/>
            </c:numRef>
          </c:yVal>
          <c:smooth val="1"/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'результаты измерений'!$A$24:$A$41</c:f>
              <c:numCache/>
            </c:numRef>
          </c:xVal>
          <c:yVal>
            <c:numRef>
              <c:f>'результаты измерений'!$T$24:$T$41</c:f>
              <c:numCache/>
            </c:numRef>
          </c:yVal>
          <c:smooth val="1"/>
        </c:ser>
        <c:ser>
          <c:idx val="6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'результаты измерений'!$A$24:$A$41</c:f>
              <c:numCache/>
            </c:numRef>
          </c:xVal>
          <c:yVal>
            <c:numRef>
              <c:f>'результаты измерений'!$W$24:$W$41</c:f>
              <c:numCache/>
            </c:numRef>
          </c:yVal>
          <c:smooth val="1"/>
        </c:ser>
        <c:ser>
          <c:idx val="7"/>
          <c:order val="7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'результаты измерений'!$A$24:$A$41</c:f>
              <c:numCache/>
            </c:numRef>
          </c:xVal>
          <c:yVal>
            <c:numRef>
              <c:f>'результаты измерений'!$Z$24:$Z$41</c:f>
              <c:numCache/>
            </c:numRef>
          </c:yVal>
          <c:smooth val="1"/>
        </c:ser>
        <c:ser>
          <c:idx val="8"/>
          <c:order val="8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'результаты измерений'!$A$24:$A$41</c:f>
              <c:numCache/>
            </c:numRef>
          </c:xVal>
          <c:yVal>
            <c:numRef>
              <c:f>'результаты измерений'!$AC$24:$AC$41</c:f>
              <c:numCache/>
            </c:numRef>
          </c:yVal>
          <c:smooth val="1"/>
        </c:ser>
        <c:ser>
          <c:idx val="9"/>
          <c:order val="9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'результаты измерений'!$A$24:$A$41</c:f>
              <c:numCache/>
            </c:numRef>
          </c:xVal>
          <c:yVal>
            <c:numRef>
              <c:f>'результаты измерений'!$AF$24:$AF$41</c:f>
              <c:numCache/>
            </c:numRef>
          </c:yVal>
          <c:smooth val="1"/>
        </c:ser>
        <c:ser>
          <c:idx val="10"/>
          <c:order val="1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'результаты измерений'!$A$24:$A$41</c:f>
              <c:numCache/>
            </c:numRef>
          </c:xVal>
          <c:yVal>
            <c:numRef>
              <c:f>'результаты измерений'!$AI$24:$AI$41</c:f>
              <c:numCache/>
            </c:numRef>
          </c:yVal>
          <c:smooth val="1"/>
        </c:ser>
        <c:ser>
          <c:idx val="11"/>
          <c:order val="1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'результаты измерений'!$A$24:$A$41</c:f>
              <c:numCache/>
            </c:numRef>
          </c:xVal>
          <c:yVal>
            <c:numRef>
              <c:f>'результаты измерений'!$AL$24:$AL$41</c:f>
              <c:numCache/>
            </c:numRef>
          </c:yVal>
          <c:smooth val="1"/>
        </c:ser>
        <c:axId val="48290088"/>
        <c:axId val="31957609"/>
      </c:scatterChart>
      <c:valAx>
        <c:axId val="48290088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>
            <c:manualLayout>
              <c:xMode val="factor"/>
              <c:yMode val="factor"/>
              <c:x val="0.0325"/>
              <c:y val="0.11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1957609"/>
        <c:crossesAt val="-60"/>
        <c:crossBetween val="midCat"/>
        <c:dispUnits/>
      </c:valAx>
      <c:valAx>
        <c:axId val="31957609"/>
        <c:scaling>
          <c:orientation val="minMax"/>
          <c:max val="1"/>
          <c:min val="-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>
            <c:manualLayout>
              <c:xMode val="factor"/>
              <c:yMode val="factor"/>
              <c:x val="0.02025"/>
              <c:y val="0.110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8290088"/>
        <c:crosses val="autoZero"/>
        <c:crossBetween val="midCat"/>
        <c:dispUnits/>
        <c:majorUnit val="5"/>
        <c:minorUnit val="2.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38100</xdr:rowOff>
    </xdr:from>
    <xdr:to>
      <xdr:col>10</xdr:col>
      <xdr:colOff>171450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19050" y="533400"/>
        <a:ext cx="63912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29</xdr:row>
      <xdr:rowOff>19050</xdr:rowOff>
    </xdr:from>
    <xdr:to>
      <xdr:col>10</xdr:col>
      <xdr:colOff>190500</xdr:colOff>
      <xdr:row>53</xdr:row>
      <xdr:rowOff>9525</xdr:rowOff>
    </xdr:to>
    <xdr:graphicFrame>
      <xdr:nvGraphicFramePr>
        <xdr:cNvPr id="2" name="Chart 2"/>
        <xdr:cNvGraphicFramePr/>
      </xdr:nvGraphicFramePr>
      <xdr:xfrm>
        <a:off x="38100" y="4724400"/>
        <a:ext cx="6391275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295275</xdr:colOff>
      <xdr:row>3</xdr:row>
      <xdr:rowOff>38100</xdr:rowOff>
    </xdr:from>
    <xdr:to>
      <xdr:col>21</xdr:col>
      <xdr:colOff>295275</xdr:colOff>
      <xdr:row>35</xdr:row>
      <xdr:rowOff>66675</xdr:rowOff>
    </xdr:to>
    <xdr:graphicFrame>
      <xdr:nvGraphicFramePr>
        <xdr:cNvPr id="3" name="Chart 3"/>
        <xdr:cNvGraphicFramePr/>
      </xdr:nvGraphicFramePr>
      <xdr:xfrm>
        <a:off x="6534150" y="533400"/>
        <a:ext cx="6819900" cy="5210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42</xdr:row>
      <xdr:rowOff>0</xdr:rowOff>
    </xdr:from>
    <xdr:to>
      <xdr:col>12</xdr:col>
      <xdr:colOff>9525</xdr:colOff>
      <xdr:row>70</xdr:row>
      <xdr:rowOff>114300</xdr:rowOff>
    </xdr:to>
    <xdr:graphicFrame>
      <xdr:nvGraphicFramePr>
        <xdr:cNvPr id="1" name="Chart 1"/>
        <xdr:cNvGraphicFramePr/>
      </xdr:nvGraphicFramePr>
      <xdr:xfrm>
        <a:off x="552450" y="6800850"/>
        <a:ext cx="677227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152400</xdr:colOff>
      <xdr:row>42</xdr:row>
      <xdr:rowOff>19050</xdr:rowOff>
    </xdr:from>
    <xdr:to>
      <xdr:col>23</xdr:col>
      <xdr:colOff>228600</xdr:colOff>
      <xdr:row>70</xdr:row>
      <xdr:rowOff>142875</xdr:rowOff>
    </xdr:to>
    <xdr:graphicFrame>
      <xdr:nvGraphicFramePr>
        <xdr:cNvPr id="2" name="Chart 2"/>
        <xdr:cNvGraphicFramePr/>
      </xdr:nvGraphicFramePr>
      <xdr:xfrm>
        <a:off x="7467600" y="6819900"/>
        <a:ext cx="6781800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0"/>
  <sheetViews>
    <sheetView workbookViewId="0" topLeftCell="A1">
      <selection activeCell="D57" sqref="D57"/>
    </sheetView>
  </sheetViews>
  <sheetFormatPr defaultColWidth="9.140625" defaultRowHeight="12.75"/>
  <cols>
    <col min="5" max="5" width="8.7109375" style="0" customWidth="1"/>
    <col min="6" max="6" width="11.00390625" style="0" customWidth="1"/>
    <col min="10" max="10" width="9.8515625" style="0" customWidth="1"/>
    <col min="14" max="14" width="10.00390625" style="0" customWidth="1"/>
    <col min="16" max="16" width="10.00390625" style="0" bestFit="1" customWidth="1"/>
  </cols>
  <sheetData>
    <row r="1" spans="1:24" ht="12.75">
      <c r="A1" s="5" t="s">
        <v>5</v>
      </c>
      <c r="B1" s="6" t="s">
        <v>19</v>
      </c>
      <c r="C1" s="6" t="s">
        <v>6</v>
      </c>
      <c r="D1" s="6" t="s">
        <v>2</v>
      </c>
      <c r="E1" s="6" t="s">
        <v>3</v>
      </c>
      <c r="F1" s="7" t="s">
        <v>7</v>
      </c>
      <c r="G1" t="s">
        <v>12</v>
      </c>
      <c r="H1" t="s">
        <v>0</v>
      </c>
      <c r="I1" t="s">
        <v>14</v>
      </c>
      <c r="J1" t="s">
        <v>8</v>
      </c>
      <c r="K1" t="s">
        <v>21</v>
      </c>
      <c r="L1" t="s">
        <v>9</v>
      </c>
      <c r="M1" s="5" t="s">
        <v>20</v>
      </c>
      <c r="N1" s="6" t="s">
        <v>4</v>
      </c>
      <c r="O1" s="7" t="s">
        <v>13</v>
      </c>
      <c r="P1" t="s">
        <v>10</v>
      </c>
      <c r="Q1" t="s">
        <v>11</v>
      </c>
      <c r="R1" t="s">
        <v>22</v>
      </c>
      <c r="T1" t="s">
        <v>17</v>
      </c>
      <c r="U1" t="s">
        <v>16</v>
      </c>
      <c r="V1" t="s">
        <v>15</v>
      </c>
      <c r="W1" t="s">
        <v>18</v>
      </c>
      <c r="X1" t="s">
        <v>23</v>
      </c>
    </row>
    <row r="2" spans="1:24" ht="13.5" thickBot="1">
      <c r="A2" s="2">
        <v>110</v>
      </c>
      <c r="B2" s="3">
        <v>500</v>
      </c>
      <c r="C2" s="3">
        <v>12</v>
      </c>
      <c r="D2" s="3">
        <v>0.0047</v>
      </c>
      <c r="E2" s="3">
        <v>0.047</v>
      </c>
      <c r="F2" s="4">
        <v>680</v>
      </c>
      <c r="G2">
        <v>0</v>
      </c>
      <c r="H2">
        <v>1</v>
      </c>
      <c r="I2">
        <f aca="true" t="shared" si="0" ref="I2:I65">$A$3+$G2*$B$3/(2*PI()*$H2*$D$3)/($G2*$B$3+1/(2*PI()*$H2*$D$3))</f>
        <v>110000</v>
      </c>
      <c r="J2">
        <f aca="true" t="shared" si="1" ref="J2:J65">$C$3+(1-$G2)*$B$3/(2*PI()*$H2*$E$3)/((1-$G2)*$B$3+1/(2*PI()*$H2*$E$3))</f>
        <v>447671.05384008976</v>
      </c>
      <c r="K2">
        <f aca="true" t="shared" si="2" ref="K2:K65">$J2/($I2+$J2)</f>
        <v>0.8027511034640464</v>
      </c>
      <c r="L2">
        <f>$F$3</f>
        <v>680000</v>
      </c>
      <c r="M2" s="2">
        <v>500</v>
      </c>
      <c r="N2" s="3">
        <v>2.2E-05</v>
      </c>
      <c r="O2" s="4">
        <v>0.00022</v>
      </c>
      <c r="P2">
        <f>$G2*$M$3+1/(2*PI()*$H2*$N$3)</f>
        <v>7234315595.086153</v>
      </c>
      <c r="Q2">
        <f>(1-$G2)*$M$3+1/(2*PI()*$H2*$O$3)</f>
        <v>723931559.5086151</v>
      </c>
      <c r="R2">
        <f>$Q2/($P2+$Q2)</f>
        <v>0.09096620718679822</v>
      </c>
      <c r="T2">
        <f>$I2*$P2/($I2+$P2+$L2)</f>
        <v>109987.98911793921</v>
      </c>
      <c r="U2">
        <f>$I2*$L2/($I2+$P2+$L2)</f>
        <v>10.338480761193273</v>
      </c>
      <c r="V2">
        <f>$L2*$P2/($I2+$P2+$L2)</f>
        <v>679925.7509108969</v>
      </c>
      <c r="W2">
        <f>$U2+$J2</f>
        <v>447681.392320851</v>
      </c>
      <c r="X2">
        <f>$W2*$Q2/($T2*($V2+$W2+$Q2)+$W2*($V2+$Q2))</f>
        <v>0.8019210677016476</v>
      </c>
    </row>
    <row r="3" spans="1:24" ht="12.75">
      <c r="A3">
        <f>$A2*1000</f>
        <v>110000</v>
      </c>
      <c r="B3">
        <f>$B2*1000</f>
        <v>500000</v>
      </c>
      <c r="C3">
        <f>$C2*1000</f>
        <v>12000</v>
      </c>
      <c r="D3">
        <f>$D2/1000000</f>
        <v>4.7E-09</v>
      </c>
      <c r="E3">
        <f>$E2/1000000</f>
        <v>4.7E-08</v>
      </c>
      <c r="F3">
        <f>$F2*1000</f>
        <v>680000</v>
      </c>
      <c r="G3">
        <v>0</v>
      </c>
      <c r="H3">
        <v>2</v>
      </c>
      <c r="I3">
        <f t="shared" si="0"/>
        <v>110000</v>
      </c>
      <c r="J3">
        <f t="shared" si="1"/>
        <v>398008.06923400005</v>
      </c>
      <c r="K3">
        <f t="shared" si="2"/>
        <v>0.7834680063923719</v>
      </c>
      <c r="L3">
        <f aca="true" t="shared" si="3" ref="L3:L66">$F$3</f>
        <v>680000</v>
      </c>
      <c r="M3">
        <f>$M$2*1000</f>
        <v>500000</v>
      </c>
      <c r="N3">
        <f>$N$2/1000000</f>
        <v>2.1999999999999998E-11</v>
      </c>
      <c r="O3">
        <f>$O$2/1000000</f>
        <v>2.2000000000000002E-10</v>
      </c>
      <c r="P3">
        <f aca="true" t="shared" si="4" ref="P3:P66">$G3*$M$3+1/(2*PI()*$H3*$N$3)</f>
        <v>3617157797.5430765</v>
      </c>
      <c r="Q3">
        <f aca="true" t="shared" si="5" ref="Q3:Q66">(1-$G3)*$M$3+1/(2*PI()*$H3*$O$3)</f>
        <v>362215779.75430757</v>
      </c>
      <c r="R3">
        <f aca="true" t="shared" si="6" ref="R3:R66">$Q3/($P3+$Q3)</f>
        <v>0.09102331628796426</v>
      </c>
      <c r="T3">
        <f aca="true" t="shared" si="7" ref="T3:T66">$I3*$P3/($I3+$P3+$L3)</f>
        <v>109975.98085852455</v>
      </c>
      <c r="U3">
        <f aca="true" t="shared" si="8" ref="U3:U66">$I3*$L3/($I3+$P3+$L3)</f>
        <v>20.674704054822506</v>
      </c>
      <c r="V3">
        <f aca="true" t="shared" si="9" ref="V3:V66">$L3*$P3/($I3+$P3+$L3)</f>
        <v>679851.5180345153</v>
      </c>
      <c r="W3">
        <f aca="true" t="shared" si="10" ref="W3:W66">$U3+$J3</f>
        <v>398028.7439380549</v>
      </c>
      <c r="X3">
        <f aca="true" t="shared" si="11" ref="X3:X66">$W3*$Q3/($T3*($V3+$W3+$Q3)+$W3*($V3+$Q3))</f>
        <v>0.7818603724539476</v>
      </c>
    </row>
    <row r="4" spans="7:24" ht="12.75">
      <c r="G4">
        <v>0</v>
      </c>
      <c r="H4">
        <v>4</v>
      </c>
      <c r="I4">
        <f t="shared" si="0"/>
        <v>110000</v>
      </c>
      <c r="J4">
        <f t="shared" si="1"/>
        <v>326342.94971305784</v>
      </c>
      <c r="K4">
        <f t="shared" si="2"/>
        <v>0.7479047156088192</v>
      </c>
      <c r="L4">
        <f t="shared" si="3"/>
        <v>680000</v>
      </c>
      <c r="P4">
        <f t="shared" si="4"/>
        <v>1808578898.7715383</v>
      </c>
      <c r="Q4">
        <f t="shared" si="5"/>
        <v>181357889.87715378</v>
      </c>
      <c r="R4">
        <f t="shared" si="6"/>
        <v>0.09113751296608201</v>
      </c>
      <c r="T4">
        <f t="shared" si="7"/>
        <v>109951.97220419839</v>
      </c>
      <c r="U4">
        <f t="shared" si="8"/>
        <v>41.34038119633043</v>
      </c>
      <c r="V4">
        <f t="shared" si="9"/>
        <v>679703.1008986809</v>
      </c>
      <c r="W4">
        <f t="shared" si="10"/>
        <v>326384.2900942542</v>
      </c>
      <c r="X4">
        <f t="shared" si="11"/>
        <v>0.7448814133327346</v>
      </c>
    </row>
    <row r="5" spans="7:24" ht="12.75">
      <c r="G5">
        <v>0</v>
      </c>
      <c r="H5">
        <v>8</v>
      </c>
      <c r="I5">
        <f t="shared" si="0"/>
        <v>110000</v>
      </c>
      <c r="J5">
        <f t="shared" si="1"/>
        <v>241227.53407225065</v>
      </c>
      <c r="K5">
        <f t="shared" si="2"/>
        <v>0.6868127087742159</v>
      </c>
      <c r="L5">
        <f t="shared" si="3"/>
        <v>680000</v>
      </c>
      <c r="P5">
        <f t="shared" si="4"/>
        <v>904289449.3857691</v>
      </c>
      <c r="Q5">
        <f t="shared" si="5"/>
        <v>90928944.93857689</v>
      </c>
      <c r="R5">
        <f t="shared" si="6"/>
        <v>0.09136582026330871</v>
      </c>
      <c r="T5">
        <f t="shared" si="7"/>
        <v>109903.98632953277</v>
      </c>
      <c r="U5">
        <f t="shared" si="8"/>
        <v>82.64467837686837</v>
      </c>
      <c r="V5">
        <f t="shared" si="9"/>
        <v>679406.4609462025</v>
      </c>
      <c r="W5">
        <f t="shared" si="10"/>
        <v>241310.17875062753</v>
      </c>
      <c r="X5">
        <f t="shared" si="11"/>
        <v>0.6814168421117116</v>
      </c>
    </row>
    <row r="6" spans="7:24" ht="12.75">
      <c r="G6">
        <v>0</v>
      </c>
      <c r="H6">
        <v>10</v>
      </c>
      <c r="I6">
        <f t="shared" si="0"/>
        <v>110000</v>
      </c>
      <c r="J6">
        <f t="shared" si="1"/>
        <v>213893.88193818633</v>
      </c>
      <c r="K6">
        <f t="shared" si="2"/>
        <v>0.6603825940096237</v>
      </c>
      <c r="L6">
        <f t="shared" si="3"/>
        <v>680000</v>
      </c>
      <c r="P6">
        <f t="shared" si="4"/>
        <v>723431559.5086153</v>
      </c>
      <c r="Q6">
        <f t="shared" si="5"/>
        <v>72843155.95086151</v>
      </c>
      <c r="R6">
        <f t="shared" si="6"/>
        <v>0.09147993090403306</v>
      </c>
      <c r="T6">
        <f t="shared" si="7"/>
        <v>109880.00909547768</v>
      </c>
      <c r="U6">
        <f t="shared" si="8"/>
        <v>103.28331022173911</v>
      </c>
      <c r="V6">
        <f t="shared" si="9"/>
        <v>679258.2380447711</v>
      </c>
      <c r="W6">
        <f t="shared" si="10"/>
        <v>213997.16524840807</v>
      </c>
      <c r="X6">
        <f t="shared" si="11"/>
        <v>0.6539853643499585</v>
      </c>
    </row>
    <row r="7" spans="7:24" ht="12.75">
      <c r="G7">
        <v>0</v>
      </c>
      <c r="H7">
        <v>20</v>
      </c>
      <c r="I7">
        <f t="shared" si="0"/>
        <v>110000</v>
      </c>
      <c r="J7">
        <f t="shared" si="1"/>
        <v>138483.10629949934</v>
      </c>
      <c r="K7">
        <f t="shared" si="2"/>
        <v>0.5573139693955056</v>
      </c>
      <c r="L7">
        <f t="shared" si="3"/>
        <v>680000</v>
      </c>
      <c r="P7">
        <f t="shared" si="4"/>
        <v>361715779.7543076</v>
      </c>
      <c r="Q7">
        <f t="shared" si="5"/>
        <v>36671577.97543076</v>
      </c>
      <c r="R7">
        <f t="shared" si="6"/>
        <v>0.09205005446058445</v>
      </c>
      <c r="T7">
        <f t="shared" si="7"/>
        <v>109760.27968420558</v>
      </c>
      <c r="U7">
        <f t="shared" si="8"/>
        <v>206.3415376458178</v>
      </c>
      <c r="V7">
        <f t="shared" si="9"/>
        <v>678518.0925932709</v>
      </c>
      <c r="W7">
        <f t="shared" si="10"/>
        <v>138689.44783714516</v>
      </c>
      <c r="X7">
        <f t="shared" si="11"/>
        <v>0.5471808907335952</v>
      </c>
    </row>
    <row r="8" spans="7:24" ht="12.75">
      <c r="G8">
        <v>0</v>
      </c>
      <c r="H8">
        <v>40</v>
      </c>
      <c r="I8">
        <f t="shared" si="0"/>
        <v>110000</v>
      </c>
      <c r="J8">
        <f t="shared" si="1"/>
        <v>84398.77511909125</v>
      </c>
      <c r="K8">
        <f t="shared" si="2"/>
        <v>0.4341528132951838</v>
      </c>
      <c r="L8">
        <f t="shared" si="3"/>
        <v>680000</v>
      </c>
      <c r="P8">
        <f t="shared" si="4"/>
        <v>180857889.8771538</v>
      </c>
      <c r="Q8">
        <f t="shared" si="5"/>
        <v>18585788.98771538</v>
      </c>
      <c r="R8">
        <f t="shared" si="6"/>
        <v>0.09318815764679096</v>
      </c>
      <c r="T8">
        <f t="shared" si="7"/>
        <v>109521.60192965208</v>
      </c>
      <c r="U8">
        <f t="shared" si="8"/>
        <v>411.7856808057958</v>
      </c>
      <c r="V8">
        <f t="shared" si="9"/>
        <v>677042.6301105765</v>
      </c>
      <c r="W8">
        <f t="shared" si="10"/>
        <v>84810.56079989705</v>
      </c>
      <c r="X8">
        <f t="shared" si="11"/>
        <v>0.4200392076950642</v>
      </c>
    </row>
    <row r="9" spans="7:24" ht="12.75">
      <c r="G9">
        <v>0</v>
      </c>
      <c r="H9">
        <v>80</v>
      </c>
      <c r="I9">
        <f t="shared" si="0"/>
        <v>110000</v>
      </c>
      <c r="J9">
        <f t="shared" si="1"/>
        <v>51024.730227359425</v>
      </c>
      <c r="K9">
        <f t="shared" si="2"/>
        <v>0.3168751169793291</v>
      </c>
      <c r="L9">
        <f t="shared" si="3"/>
        <v>680000</v>
      </c>
      <c r="P9">
        <f t="shared" si="4"/>
        <v>90428944.9385769</v>
      </c>
      <c r="Q9">
        <f t="shared" si="5"/>
        <v>9542894.49385769</v>
      </c>
      <c r="R9">
        <f t="shared" si="6"/>
        <v>0.09545582584090795</v>
      </c>
      <c r="T9">
        <f t="shared" si="7"/>
        <v>109047.34701702025</v>
      </c>
      <c r="U9">
        <f t="shared" si="8"/>
        <v>820.0050992737008</v>
      </c>
      <c r="V9">
        <f t="shared" si="9"/>
        <v>674110.8724688526</v>
      </c>
      <c r="W9">
        <f t="shared" si="10"/>
        <v>51844.73532663313</v>
      </c>
      <c r="X9">
        <f t="shared" si="11"/>
        <v>0.29994070855127447</v>
      </c>
    </row>
    <row r="10" spans="7:24" ht="12.75">
      <c r="G10">
        <v>0</v>
      </c>
      <c r="H10">
        <v>100</v>
      </c>
      <c r="I10">
        <f t="shared" si="0"/>
        <v>110000</v>
      </c>
      <c r="J10">
        <f t="shared" si="1"/>
        <v>43714.84956121868</v>
      </c>
      <c r="K10">
        <f t="shared" si="2"/>
        <v>0.28438924206739535</v>
      </c>
      <c r="L10">
        <f t="shared" si="3"/>
        <v>680000</v>
      </c>
      <c r="P10">
        <f t="shared" si="4"/>
        <v>72343155.95086153</v>
      </c>
      <c r="Q10">
        <f t="shared" si="5"/>
        <v>7734315.595086151</v>
      </c>
      <c r="R10">
        <f t="shared" si="6"/>
        <v>0.09658541217361333</v>
      </c>
      <c r="T10">
        <f t="shared" si="7"/>
        <v>108811.7564616193</v>
      </c>
      <c r="U10">
        <f t="shared" si="8"/>
        <v>1022.7919064542823</v>
      </c>
      <c r="V10">
        <f t="shared" si="9"/>
        <v>672654.4944900101</v>
      </c>
      <c r="W10">
        <f t="shared" si="10"/>
        <v>44737.64146767296</v>
      </c>
      <c r="X10">
        <f t="shared" si="11"/>
        <v>0.26703776940658963</v>
      </c>
    </row>
    <row r="11" spans="7:24" ht="12.75">
      <c r="G11">
        <v>0</v>
      </c>
      <c r="H11">
        <v>200</v>
      </c>
      <c r="I11">
        <f t="shared" si="0"/>
        <v>110000</v>
      </c>
      <c r="J11">
        <f t="shared" si="1"/>
        <v>28376.812939270523</v>
      </c>
      <c r="K11">
        <f t="shared" si="2"/>
        <v>0.2050691321509498</v>
      </c>
      <c r="L11">
        <f t="shared" si="3"/>
        <v>680000</v>
      </c>
      <c r="P11">
        <f t="shared" si="4"/>
        <v>36171577.975430764</v>
      </c>
      <c r="Q11">
        <f t="shared" si="5"/>
        <v>4117157.7975430754</v>
      </c>
      <c r="R11">
        <f t="shared" si="6"/>
        <v>0.10219128792581557</v>
      </c>
      <c r="T11">
        <f t="shared" si="7"/>
        <v>107648.90990158038</v>
      </c>
      <c r="U11">
        <f t="shared" si="8"/>
        <v>2023.7231226903064</v>
      </c>
      <c r="V11">
        <f t="shared" si="9"/>
        <v>665465.9884824968</v>
      </c>
      <c r="W11">
        <f t="shared" si="10"/>
        <v>30400.53606196083</v>
      </c>
      <c r="X11">
        <f t="shared" si="11"/>
        <v>0.1886385848732924</v>
      </c>
    </row>
    <row r="12" spans="7:24" ht="12.75">
      <c r="G12">
        <v>0</v>
      </c>
      <c r="H12">
        <v>400</v>
      </c>
      <c r="I12">
        <f t="shared" si="0"/>
        <v>110000</v>
      </c>
      <c r="J12">
        <f t="shared" si="1"/>
        <v>20324.739165720486</v>
      </c>
      <c r="K12">
        <f t="shared" si="2"/>
        <v>0.1559545739038512</v>
      </c>
      <c r="L12">
        <f t="shared" si="3"/>
        <v>680000</v>
      </c>
      <c r="P12">
        <f t="shared" si="4"/>
        <v>18085788.987715382</v>
      </c>
      <c r="Q12">
        <f t="shared" si="5"/>
        <v>2308578.8987715375</v>
      </c>
      <c r="R12">
        <f t="shared" si="6"/>
        <v>0.11319688414080126</v>
      </c>
      <c r="T12">
        <f t="shared" si="7"/>
        <v>105396.2189312163</v>
      </c>
      <c r="U12">
        <f t="shared" si="8"/>
        <v>3962.7482617378723</v>
      </c>
      <c r="V12">
        <f t="shared" si="9"/>
        <v>651540.2624838825</v>
      </c>
      <c r="W12">
        <f t="shared" si="10"/>
        <v>24287.48742745836</v>
      </c>
      <c r="X12">
        <f t="shared" si="11"/>
        <v>0.14509295419902685</v>
      </c>
    </row>
    <row r="13" spans="7:24" ht="12.75">
      <c r="G13">
        <v>0</v>
      </c>
      <c r="H13">
        <v>800</v>
      </c>
      <c r="I13">
        <f t="shared" si="0"/>
        <v>110000</v>
      </c>
      <c r="J13">
        <f t="shared" si="1"/>
        <v>16197.311102990017</v>
      </c>
      <c r="K13">
        <f t="shared" si="2"/>
        <v>0.12834909841915207</v>
      </c>
      <c r="L13">
        <f t="shared" si="3"/>
        <v>680000</v>
      </c>
      <c r="P13">
        <f t="shared" si="4"/>
        <v>9042894.493857691</v>
      </c>
      <c r="Q13">
        <f t="shared" si="5"/>
        <v>1404289.4493857687</v>
      </c>
      <c r="R13">
        <f t="shared" si="6"/>
        <v>0.13441798833205856</v>
      </c>
      <c r="T13">
        <f t="shared" si="7"/>
        <v>101162.31745857908</v>
      </c>
      <c r="U13">
        <f t="shared" si="8"/>
        <v>7607.1191495775</v>
      </c>
      <c r="V13">
        <f t="shared" si="9"/>
        <v>625367.053380307</v>
      </c>
      <c r="W13">
        <f t="shared" si="10"/>
        <v>23804.430252567516</v>
      </c>
      <c r="X13">
        <f t="shared" si="11"/>
        <v>0.13055501929053973</v>
      </c>
    </row>
    <row r="14" spans="7:24" ht="12.75">
      <c r="G14">
        <v>0</v>
      </c>
      <c r="H14">
        <v>1000</v>
      </c>
      <c r="I14">
        <f t="shared" si="0"/>
        <v>110000</v>
      </c>
      <c r="J14">
        <f t="shared" si="1"/>
        <v>15363.495937930067</v>
      </c>
      <c r="K14">
        <f t="shared" si="2"/>
        <v>0.12255159145798579</v>
      </c>
      <c r="L14">
        <f t="shared" si="3"/>
        <v>680000</v>
      </c>
      <c r="P14">
        <f t="shared" si="4"/>
        <v>7234315.595086153</v>
      </c>
      <c r="Q14">
        <f t="shared" si="5"/>
        <v>1223431.5595086152</v>
      </c>
      <c r="R14">
        <f t="shared" si="6"/>
        <v>0.144652179492499</v>
      </c>
      <c r="T14">
        <f t="shared" si="7"/>
        <v>99170.41597252047</v>
      </c>
      <c r="U14">
        <f t="shared" si="8"/>
        <v>9321.667264159607</v>
      </c>
      <c r="V14">
        <f t="shared" si="9"/>
        <v>613053.4805573992</v>
      </c>
      <c r="W14">
        <f t="shared" si="10"/>
        <v>24685.163202089672</v>
      </c>
      <c r="X14">
        <f t="shared" si="11"/>
        <v>0.1313601302634199</v>
      </c>
    </row>
    <row r="15" spans="7:24" ht="12.75">
      <c r="G15">
        <v>0</v>
      </c>
      <c r="H15">
        <v>2000</v>
      </c>
      <c r="I15">
        <f t="shared" si="0"/>
        <v>110000</v>
      </c>
      <c r="J15">
        <f t="shared" si="1"/>
        <v>13687.42361142764</v>
      </c>
      <c r="K15">
        <f t="shared" si="2"/>
        <v>0.11066140123047272</v>
      </c>
      <c r="L15">
        <f t="shared" si="3"/>
        <v>680000</v>
      </c>
      <c r="P15">
        <f t="shared" si="4"/>
        <v>3617157.7975430763</v>
      </c>
      <c r="Q15">
        <f t="shared" si="5"/>
        <v>861715.7797543076</v>
      </c>
      <c r="R15">
        <f t="shared" si="6"/>
        <v>0.1923956470042361</v>
      </c>
      <c r="T15">
        <f t="shared" si="7"/>
        <v>90282.07656906557</v>
      </c>
      <c r="U15">
        <f t="shared" si="8"/>
        <v>16972.389788652417</v>
      </c>
      <c r="V15">
        <f t="shared" si="9"/>
        <v>558107.3824269507</v>
      </c>
      <c r="W15">
        <f t="shared" si="10"/>
        <v>30659.813400080056</v>
      </c>
      <c r="X15">
        <f t="shared" si="11"/>
        <v>0.15141804169836082</v>
      </c>
    </row>
    <row r="16" spans="7:24" ht="12.75">
      <c r="G16">
        <v>0</v>
      </c>
      <c r="H16">
        <v>4000</v>
      </c>
      <c r="I16">
        <f t="shared" si="0"/>
        <v>110000</v>
      </c>
      <c r="J16">
        <f t="shared" si="1"/>
        <v>12845.137911380394</v>
      </c>
      <c r="K16">
        <f t="shared" si="2"/>
        <v>0.10456366552046027</v>
      </c>
      <c r="L16">
        <f t="shared" si="3"/>
        <v>680000</v>
      </c>
      <c r="P16">
        <f t="shared" si="4"/>
        <v>1808578.8987715382</v>
      </c>
      <c r="Q16">
        <f t="shared" si="5"/>
        <v>680857.8898771538</v>
      </c>
      <c r="R16">
        <f t="shared" si="6"/>
        <v>0.2734987660589425</v>
      </c>
      <c r="T16">
        <f t="shared" si="7"/>
        <v>76558.64478808727</v>
      </c>
      <c r="U16">
        <f t="shared" si="8"/>
        <v>28784.96397987424</v>
      </c>
      <c r="V16">
        <f t="shared" si="9"/>
        <v>473271.6223263577</v>
      </c>
      <c r="W16">
        <f t="shared" si="10"/>
        <v>41630.101891254635</v>
      </c>
      <c r="X16">
        <f t="shared" si="11"/>
        <v>0.2030498135596816</v>
      </c>
    </row>
    <row r="17" spans="7:24" ht="12.75">
      <c r="G17">
        <v>0</v>
      </c>
      <c r="H17">
        <v>8000</v>
      </c>
      <c r="I17">
        <f t="shared" si="0"/>
        <v>110000</v>
      </c>
      <c r="J17">
        <f t="shared" si="1"/>
        <v>12422.926386813417</v>
      </c>
      <c r="K17">
        <f t="shared" si="2"/>
        <v>0.10147548954647054</v>
      </c>
      <c r="L17">
        <f t="shared" si="3"/>
        <v>680000</v>
      </c>
      <c r="P17">
        <f t="shared" si="4"/>
        <v>904289.4493857691</v>
      </c>
      <c r="Q17">
        <f t="shared" si="5"/>
        <v>590428.9449385769</v>
      </c>
      <c r="R17">
        <f t="shared" si="6"/>
        <v>0.39501015521085303</v>
      </c>
      <c r="T17">
        <f t="shared" si="7"/>
        <v>58710.06247987682</v>
      </c>
      <c r="U17">
        <f t="shared" si="8"/>
        <v>44148.30065023261</v>
      </c>
      <c r="V17">
        <f t="shared" si="9"/>
        <v>362934.93169378396</v>
      </c>
      <c r="W17">
        <f t="shared" si="10"/>
        <v>56571.227037046025</v>
      </c>
      <c r="X17">
        <f t="shared" si="11"/>
        <v>0.2949958161214246</v>
      </c>
    </row>
    <row r="18" spans="7:24" ht="12.75">
      <c r="G18">
        <v>0</v>
      </c>
      <c r="H18">
        <v>10000</v>
      </c>
      <c r="I18">
        <f t="shared" si="0"/>
        <v>110000</v>
      </c>
      <c r="J18">
        <f t="shared" si="1"/>
        <v>12338.398356488418</v>
      </c>
      <c r="K18">
        <f t="shared" si="2"/>
        <v>0.10085466641908208</v>
      </c>
      <c r="L18">
        <f t="shared" si="3"/>
        <v>680000</v>
      </c>
      <c r="P18">
        <f t="shared" si="4"/>
        <v>723431.5595086153</v>
      </c>
      <c r="Q18">
        <f t="shared" si="5"/>
        <v>572343.1559508615</v>
      </c>
      <c r="R18">
        <f t="shared" si="6"/>
        <v>0.44169958645003415</v>
      </c>
      <c r="T18">
        <f t="shared" si="7"/>
        <v>52580.81942719966</v>
      </c>
      <c r="U18">
        <f t="shared" si="8"/>
        <v>49424.1047968408</v>
      </c>
      <c r="V18">
        <f t="shared" si="9"/>
        <v>325045.0655499616</v>
      </c>
      <c r="W18">
        <f t="shared" si="10"/>
        <v>61762.50315332922</v>
      </c>
      <c r="X18">
        <f t="shared" si="11"/>
        <v>0.33393213623403933</v>
      </c>
    </row>
    <row r="19" spans="7:24" ht="12.75">
      <c r="G19">
        <v>0</v>
      </c>
      <c r="H19">
        <v>20000</v>
      </c>
      <c r="I19">
        <f t="shared" si="0"/>
        <v>110000</v>
      </c>
      <c r="J19">
        <f t="shared" si="1"/>
        <v>12169.256454350187</v>
      </c>
      <c r="K19">
        <f t="shared" si="2"/>
        <v>0.09960981025449193</v>
      </c>
      <c r="L19">
        <f t="shared" si="3"/>
        <v>680000</v>
      </c>
      <c r="P19">
        <f t="shared" si="4"/>
        <v>361715.77975430764</v>
      </c>
      <c r="Q19">
        <f t="shared" si="5"/>
        <v>536171.5779754308</v>
      </c>
      <c r="R19">
        <f t="shared" si="6"/>
        <v>0.5971479310401616</v>
      </c>
      <c r="T19">
        <f t="shared" si="7"/>
        <v>34547.35662427223</v>
      </c>
      <c r="U19">
        <f t="shared" si="8"/>
        <v>64946.57910822137</v>
      </c>
      <c r="V19">
        <f t="shared" si="9"/>
        <v>213565.4773136829</v>
      </c>
      <c r="W19">
        <f t="shared" si="10"/>
        <v>77115.83556257156</v>
      </c>
      <c r="X19">
        <f t="shared" si="11"/>
        <v>0.47865565191723475</v>
      </c>
    </row>
    <row r="20" spans="7:24" ht="12.75">
      <c r="G20">
        <v>0</v>
      </c>
      <c r="H20">
        <v>40000</v>
      </c>
      <c r="I20">
        <f t="shared" si="0"/>
        <v>110000</v>
      </c>
      <c r="J20">
        <f t="shared" si="1"/>
        <v>12084.64255347358</v>
      </c>
      <c r="K20">
        <f t="shared" si="2"/>
        <v>0.09898577168033611</v>
      </c>
      <c r="L20">
        <f t="shared" si="3"/>
        <v>680000</v>
      </c>
      <c r="P20">
        <f t="shared" si="4"/>
        <v>180857.88987715382</v>
      </c>
      <c r="Q20">
        <f t="shared" si="5"/>
        <v>518085.7889877154</v>
      </c>
      <c r="R20">
        <f t="shared" si="6"/>
        <v>0.7412411109134301</v>
      </c>
      <c r="T20">
        <f t="shared" si="7"/>
        <v>20491.534439715197</v>
      </c>
      <c r="U20">
        <f t="shared" si="8"/>
        <v>77045.2614949287</v>
      </c>
      <c r="V20">
        <f t="shared" si="9"/>
        <v>126674.94017278485</v>
      </c>
      <c r="W20">
        <f t="shared" si="10"/>
        <v>89129.90404840227</v>
      </c>
      <c r="X20">
        <f t="shared" si="11"/>
        <v>0.6368704953162119</v>
      </c>
    </row>
    <row r="21" spans="7:24" ht="12.75">
      <c r="G21">
        <v>0</v>
      </c>
      <c r="H21">
        <v>80000</v>
      </c>
      <c r="I21">
        <f t="shared" si="0"/>
        <v>110000</v>
      </c>
      <c r="J21">
        <f t="shared" si="1"/>
        <v>12042.324859220951</v>
      </c>
      <c r="K21">
        <f t="shared" si="2"/>
        <v>0.09867334855438137</v>
      </c>
      <c r="L21">
        <f t="shared" si="3"/>
        <v>680000</v>
      </c>
      <c r="P21">
        <f t="shared" si="4"/>
        <v>90428.94493857691</v>
      </c>
      <c r="Q21">
        <f t="shared" si="5"/>
        <v>509042.8944938577</v>
      </c>
      <c r="R21">
        <f t="shared" si="6"/>
        <v>0.8491523054290709</v>
      </c>
      <c r="T21">
        <f t="shared" si="7"/>
        <v>11298.11099513252</v>
      </c>
      <c r="U21">
        <f t="shared" si="8"/>
        <v>84958.58800418973</v>
      </c>
      <c r="V21">
        <f t="shared" si="9"/>
        <v>69842.86796991013</v>
      </c>
      <c r="W21">
        <f t="shared" si="10"/>
        <v>97000.91286341069</v>
      </c>
      <c r="X21">
        <f t="shared" si="11"/>
        <v>0.774081195117039</v>
      </c>
    </row>
    <row r="22" spans="7:24" ht="12.75">
      <c r="G22">
        <v>0</v>
      </c>
      <c r="H22">
        <v>100000</v>
      </c>
      <c r="I22">
        <f t="shared" si="0"/>
        <v>110000</v>
      </c>
      <c r="J22">
        <f t="shared" si="1"/>
        <v>12033.860460632452</v>
      </c>
      <c r="K22">
        <f t="shared" si="2"/>
        <v>0.0986108315774745</v>
      </c>
      <c r="L22">
        <f t="shared" si="3"/>
        <v>680000</v>
      </c>
      <c r="P22">
        <f t="shared" si="4"/>
        <v>72343.15595086153</v>
      </c>
      <c r="Q22">
        <f t="shared" si="5"/>
        <v>507234.31559508614</v>
      </c>
      <c r="R22">
        <f t="shared" si="6"/>
        <v>0.875179489365079</v>
      </c>
      <c r="T22">
        <f t="shared" si="7"/>
        <v>9228.051616899736</v>
      </c>
      <c r="U22">
        <f t="shared" si="8"/>
        <v>86740.41126646605</v>
      </c>
      <c r="V22">
        <f t="shared" si="9"/>
        <v>57046.13726810745</v>
      </c>
      <c r="W22">
        <f t="shared" si="10"/>
        <v>98774.2717270985</v>
      </c>
      <c r="X22">
        <f t="shared" si="11"/>
        <v>0.8099850291077446</v>
      </c>
    </row>
    <row r="23" spans="7:24" ht="12.75">
      <c r="G23">
        <v>0.1</v>
      </c>
      <c r="H23">
        <v>1</v>
      </c>
      <c r="I23">
        <f t="shared" si="0"/>
        <v>159926.28142170032</v>
      </c>
      <c r="J23">
        <f t="shared" si="1"/>
        <v>409214.4255349159</v>
      </c>
      <c r="K23">
        <f t="shared" si="2"/>
        <v>0.7190039660370121</v>
      </c>
      <c r="L23">
        <f t="shared" si="3"/>
        <v>680000</v>
      </c>
      <c r="P23">
        <f t="shared" si="4"/>
        <v>7234365595.086153</v>
      </c>
      <c r="Q23">
        <f t="shared" si="5"/>
        <v>723881559.5086151</v>
      </c>
      <c r="R23">
        <f t="shared" si="6"/>
        <v>0.09095992439625042</v>
      </c>
      <c r="T23">
        <f t="shared" si="7"/>
        <v>159907.71577260306</v>
      </c>
      <c r="U23">
        <f t="shared" si="8"/>
        <v>15.03065407687281</v>
      </c>
      <c r="V23">
        <f t="shared" si="9"/>
        <v>679921.0596202582</v>
      </c>
      <c r="W23">
        <f t="shared" si="10"/>
        <v>409229.4561889928</v>
      </c>
      <c r="X23">
        <f t="shared" si="11"/>
        <v>0.7182461294556854</v>
      </c>
    </row>
    <row r="24" spans="7:24" ht="12.75">
      <c r="G24">
        <v>0.1</v>
      </c>
      <c r="H24">
        <v>2</v>
      </c>
      <c r="I24">
        <f t="shared" si="0"/>
        <v>159852.77990052925</v>
      </c>
      <c r="J24">
        <f t="shared" si="1"/>
        <v>367512.3706181932</v>
      </c>
      <c r="K24">
        <f t="shared" si="2"/>
        <v>0.6968840664892321</v>
      </c>
      <c r="L24">
        <f t="shared" si="3"/>
        <v>680000</v>
      </c>
      <c r="P24">
        <f t="shared" si="4"/>
        <v>3617207797.5430765</v>
      </c>
      <c r="Q24">
        <f t="shared" si="5"/>
        <v>362165779.75430757</v>
      </c>
      <c r="R24">
        <f t="shared" si="6"/>
        <v>0.09101075149628818</v>
      </c>
      <c r="T24">
        <f t="shared" si="7"/>
        <v>159815.6734789037</v>
      </c>
      <c r="U24">
        <f t="shared" si="8"/>
        <v>30.04379732883187</v>
      </c>
      <c r="V24">
        <f t="shared" si="9"/>
        <v>679842.1524685333</v>
      </c>
      <c r="W24">
        <f t="shared" si="10"/>
        <v>367542.414415522</v>
      </c>
      <c r="X24">
        <f t="shared" si="11"/>
        <v>0.6954310574859669</v>
      </c>
    </row>
    <row r="25" spans="7:24" ht="12.75">
      <c r="G25">
        <v>0.1</v>
      </c>
      <c r="H25">
        <v>4</v>
      </c>
      <c r="I25">
        <f t="shared" si="0"/>
        <v>159706.4242062098</v>
      </c>
      <c r="J25">
        <f t="shared" si="1"/>
        <v>305818.551873848</v>
      </c>
      <c r="K25">
        <f t="shared" si="2"/>
        <v>0.6569326407553597</v>
      </c>
      <c r="L25">
        <f t="shared" si="3"/>
        <v>680000</v>
      </c>
      <c r="P25">
        <f t="shared" si="4"/>
        <v>1808628898.7715383</v>
      </c>
      <c r="Q25">
        <f t="shared" si="5"/>
        <v>181307889.87715378</v>
      </c>
      <c r="R25">
        <f t="shared" si="6"/>
        <v>0.09111238653981299</v>
      </c>
      <c r="T25">
        <f t="shared" si="7"/>
        <v>159632.31045258738</v>
      </c>
      <c r="U25">
        <f t="shared" si="8"/>
        <v>60.01782409950932</v>
      </c>
      <c r="V25">
        <f t="shared" si="9"/>
        <v>679684.4375377275</v>
      </c>
      <c r="W25">
        <f t="shared" si="10"/>
        <v>305878.56969794753</v>
      </c>
      <c r="X25">
        <f t="shared" si="11"/>
        <v>0.654250316513177</v>
      </c>
    </row>
    <row r="26" spans="7:24" ht="12.75">
      <c r="G26">
        <v>0.1</v>
      </c>
      <c r="H26">
        <v>8</v>
      </c>
      <c r="I26">
        <f t="shared" si="0"/>
        <v>159416.27575857023</v>
      </c>
      <c r="J26">
        <f t="shared" si="1"/>
        <v>230116.784589745</v>
      </c>
      <c r="K26">
        <f t="shared" si="2"/>
        <v>0.5907503316508685</v>
      </c>
      <c r="L26">
        <f t="shared" si="3"/>
        <v>680000</v>
      </c>
      <c r="P26">
        <f t="shared" si="4"/>
        <v>904339449.3857691</v>
      </c>
      <c r="Q26">
        <f t="shared" si="5"/>
        <v>90878944.93857689</v>
      </c>
      <c r="R26">
        <f t="shared" si="6"/>
        <v>0.09131558003434474</v>
      </c>
      <c r="T26">
        <f t="shared" si="7"/>
        <v>159268.4413121763</v>
      </c>
      <c r="U26">
        <f t="shared" si="8"/>
        <v>119.75872573715476</v>
      </c>
      <c r="V26">
        <f t="shared" si="9"/>
        <v>679369.4030106429</v>
      </c>
      <c r="W26">
        <f t="shared" si="10"/>
        <v>230236.54331548215</v>
      </c>
      <c r="X26">
        <f t="shared" si="11"/>
        <v>0.5861117073537212</v>
      </c>
    </row>
    <row r="27" spans="7:24" ht="12.75">
      <c r="G27">
        <v>0.1</v>
      </c>
      <c r="H27">
        <v>10</v>
      </c>
      <c r="I27">
        <f t="shared" si="0"/>
        <v>159272.46808827925</v>
      </c>
      <c r="J27">
        <f t="shared" si="1"/>
        <v>205224.79229312867</v>
      </c>
      <c r="K27">
        <f t="shared" si="2"/>
        <v>0.563035212057239</v>
      </c>
      <c r="L27">
        <f t="shared" si="3"/>
        <v>680000</v>
      </c>
      <c r="P27">
        <f t="shared" si="4"/>
        <v>723481559.5086153</v>
      </c>
      <c r="Q27">
        <f t="shared" si="5"/>
        <v>72793155.95086151</v>
      </c>
      <c r="R27">
        <f t="shared" si="6"/>
        <v>0.09141713850458942</v>
      </c>
      <c r="T27">
        <f t="shared" si="7"/>
        <v>159087.91865729552</v>
      </c>
      <c r="U27">
        <f t="shared" si="8"/>
        <v>149.5266648681911</v>
      </c>
      <c r="V27">
        <f t="shared" si="9"/>
        <v>679212.0821974117</v>
      </c>
      <c r="W27">
        <f t="shared" si="10"/>
        <v>205374.31895799687</v>
      </c>
      <c r="X27">
        <f t="shared" si="11"/>
        <v>0.5576099782572018</v>
      </c>
    </row>
    <row r="28" spans="7:24" ht="12.75">
      <c r="G28">
        <v>0.1</v>
      </c>
      <c r="H28">
        <v>20</v>
      </c>
      <c r="I28">
        <f t="shared" si="0"/>
        <v>158565.80463447963</v>
      </c>
      <c r="J28">
        <f t="shared" si="1"/>
        <v>135025.19327753515</v>
      </c>
      <c r="K28">
        <f t="shared" si="2"/>
        <v>0.4599091737751454</v>
      </c>
      <c r="L28">
        <f t="shared" si="3"/>
        <v>680000</v>
      </c>
      <c r="P28">
        <f t="shared" si="4"/>
        <v>361765779.7543076</v>
      </c>
      <c r="Q28">
        <f t="shared" si="5"/>
        <v>36621577.97543076</v>
      </c>
      <c r="R28">
        <f t="shared" si="6"/>
        <v>0.09192454846992017</v>
      </c>
      <c r="T28">
        <f t="shared" si="7"/>
        <v>158199.1022957477</v>
      </c>
      <c r="U28">
        <f t="shared" si="8"/>
        <v>297.3619827562685</v>
      </c>
      <c r="V28">
        <f t="shared" si="9"/>
        <v>678427.418881943</v>
      </c>
      <c r="W28">
        <f t="shared" si="10"/>
        <v>135322.5552602914</v>
      </c>
      <c r="X28">
        <f t="shared" si="11"/>
        <v>0.4517621355233075</v>
      </c>
    </row>
    <row r="29" spans="7:24" ht="12.75">
      <c r="G29">
        <v>0.1</v>
      </c>
      <c r="H29">
        <v>40</v>
      </c>
      <c r="I29">
        <f t="shared" si="0"/>
        <v>157211.59171378464</v>
      </c>
      <c r="J29">
        <f t="shared" si="1"/>
        <v>83252.4222097022</v>
      </c>
      <c r="K29">
        <f t="shared" si="2"/>
        <v>0.3462157220589034</v>
      </c>
      <c r="L29">
        <f t="shared" si="3"/>
        <v>680000</v>
      </c>
      <c r="P29">
        <f t="shared" si="4"/>
        <v>180907889.8771538</v>
      </c>
      <c r="Q29">
        <f t="shared" si="5"/>
        <v>18535788.98771538</v>
      </c>
      <c r="R29">
        <f t="shared" si="6"/>
        <v>0.09293746030564395</v>
      </c>
      <c r="T29">
        <f t="shared" si="7"/>
        <v>156487.39411026848</v>
      </c>
      <c r="U29">
        <f t="shared" si="8"/>
        <v>588.2077783740756</v>
      </c>
      <c r="V29">
        <f t="shared" si="9"/>
        <v>676867.569591894</v>
      </c>
      <c r="W29">
        <f t="shared" si="10"/>
        <v>83840.62998807628</v>
      </c>
      <c r="X29">
        <f t="shared" si="11"/>
        <v>0.33561510014138257</v>
      </c>
    </row>
    <row r="30" spans="7:24" ht="12.75">
      <c r="G30">
        <v>0.1</v>
      </c>
      <c r="H30">
        <v>80</v>
      </c>
      <c r="I30">
        <f t="shared" si="0"/>
        <v>154717.7640380881</v>
      </c>
      <c r="J30">
        <f t="shared" si="1"/>
        <v>50689.21111040544</v>
      </c>
      <c r="K30">
        <f t="shared" si="2"/>
        <v>0.24677453661815046</v>
      </c>
      <c r="L30">
        <f t="shared" si="3"/>
        <v>680000</v>
      </c>
      <c r="P30">
        <f t="shared" si="4"/>
        <v>90478944.9385769</v>
      </c>
      <c r="Q30">
        <f t="shared" si="5"/>
        <v>9492894.49385769</v>
      </c>
      <c r="R30">
        <f t="shared" si="6"/>
        <v>0.09495568499840806</v>
      </c>
      <c r="T30">
        <f t="shared" si="7"/>
        <v>153303.45579294147</v>
      </c>
      <c r="U30">
        <f t="shared" si="8"/>
        <v>1152.161422858871</v>
      </c>
      <c r="V30">
        <f t="shared" si="9"/>
        <v>673783.9742405859</v>
      </c>
      <c r="W30">
        <f t="shared" si="10"/>
        <v>51841.372533264315</v>
      </c>
      <c r="X30">
        <f t="shared" si="11"/>
        <v>0.2350627017996756</v>
      </c>
    </row>
    <row r="31" spans="7:24" ht="12.75">
      <c r="G31">
        <v>0.1</v>
      </c>
      <c r="H31">
        <v>100</v>
      </c>
      <c r="I31">
        <f t="shared" si="0"/>
        <v>153567.105384009</v>
      </c>
      <c r="J31">
        <f t="shared" si="1"/>
        <v>43492.89568369522</v>
      </c>
      <c r="K31">
        <f t="shared" si="2"/>
        <v>0.220708898041426</v>
      </c>
      <c r="L31">
        <f t="shared" si="3"/>
        <v>680000</v>
      </c>
      <c r="P31">
        <f t="shared" si="4"/>
        <v>72393155.95086153</v>
      </c>
      <c r="Q31">
        <f t="shared" si="5"/>
        <v>7684315.595086151</v>
      </c>
      <c r="R31">
        <f t="shared" si="6"/>
        <v>0.09596101683451586</v>
      </c>
      <c r="T31">
        <f t="shared" si="7"/>
        <v>151818.99373604098</v>
      </c>
      <c r="U31">
        <f t="shared" si="8"/>
        <v>1426.0590574415935</v>
      </c>
      <c r="V31">
        <f t="shared" si="9"/>
        <v>672259.3063296613</v>
      </c>
      <c r="W31">
        <f t="shared" si="10"/>
        <v>44918.95474113681</v>
      </c>
      <c r="X31">
        <f t="shared" si="11"/>
        <v>0.20908393081140597</v>
      </c>
    </row>
    <row r="32" spans="7:24" ht="12.75">
      <c r="G32">
        <v>0.1</v>
      </c>
      <c r="H32">
        <v>200</v>
      </c>
      <c r="I32">
        <f t="shared" si="0"/>
        <v>148600.8069234</v>
      </c>
      <c r="J32">
        <f t="shared" si="1"/>
        <v>28317.429054099674</v>
      </c>
      <c r="K32">
        <f t="shared" si="2"/>
        <v>0.1600594133083096</v>
      </c>
      <c r="L32">
        <f t="shared" si="3"/>
        <v>680000</v>
      </c>
      <c r="P32">
        <f t="shared" si="4"/>
        <v>36221577.975430764</v>
      </c>
      <c r="Q32">
        <f t="shared" si="5"/>
        <v>4067157.7975430754</v>
      </c>
      <c r="R32">
        <f t="shared" si="6"/>
        <v>0.10095024625397585</v>
      </c>
      <c r="T32">
        <f t="shared" si="7"/>
        <v>145277.4559282669</v>
      </c>
      <c r="U32">
        <f t="shared" si="8"/>
        <v>2727.343079813646</v>
      </c>
      <c r="V32">
        <f t="shared" si="9"/>
        <v>664792.2852945513</v>
      </c>
      <c r="W32">
        <f t="shared" si="10"/>
        <v>31044.77213391332</v>
      </c>
      <c r="X32">
        <f t="shared" si="11"/>
        <v>0.15051888869401112</v>
      </c>
    </row>
    <row r="33" spans="7:24" ht="12.75">
      <c r="G33">
        <v>0.1</v>
      </c>
      <c r="H33">
        <v>400</v>
      </c>
      <c r="I33">
        <f t="shared" si="0"/>
        <v>141434.2949713058</v>
      </c>
      <c r="J33">
        <f t="shared" si="1"/>
        <v>20309.367317819815</v>
      </c>
      <c r="K33">
        <f t="shared" si="2"/>
        <v>0.12556515062405174</v>
      </c>
      <c r="L33">
        <f t="shared" si="3"/>
        <v>680000</v>
      </c>
      <c r="P33">
        <f t="shared" si="4"/>
        <v>18135788.987715382</v>
      </c>
      <c r="Q33">
        <f t="shared" si="5"/>
        <v>2258578.8987715375</v>
      </c>
      <c r="R33">
        <f t="shared" si="6"/>
        <v>0.11074522688531312</v>
      </c>
      <c r="T33">
        <f t="shared" si="7"/>
        <v>135305.81409401284</v>
      </c>
      <c r="U33">
        <f t="shared" si="8"/>
        <v>5073.280994074867</v>
      </c>
      <c r="V33">
        <f t="shared" si="9"/>
        <v>650534.9611464129</v>
      </c>
      <c r="W33">
        <f t="shared" si="10"/>
        <v>25382.64831189468</v>
      </c>
      <c r="X33">
        <f t="shared" si="11"/>
        <v>0.12174403788786432</v>
      </c>
    </row>
    <row r="34" spans="7:24" ht="12.75">
      <c r="G34">
        <v>0.1</v>
      </c>
      <c r="H34">
        <v>800</v>
      </c>
      <c r="I34">
        <f t="shared" si="0"/>
        <v>132922.75340722507</v>
      </c>
      <c r="J34">
        <f t="shared" si="1"/>
        <v>16193.399768899068</v>
      </c>
      <c r="K34">
        <f t="shared" si="2"/>
        <v>0.10859587927924019</v>
      </c>
      <c r="L34">
        <f t="shared" si="3"/>
        <v>680000</v>
      </c>
      <c r="P34">
        <f t="shared" si="4"/>
        <v>9092894.493857691</v>
      </c>
      <c r="Q34">
        <f t="shared" si="5"/>
        <v>1354289.4493857687</v>
      </c>
      <c r="R34">
        <f t="shared" si="6"/>
        <v>0.12963200961553212</v>
      </c>
      <c r="T34">
        <f t="shared" si="7"/>
        <v>122014.4226766025</v>
      </c>
      <c r="U34">
        <f t="shared" si="8"/>
        <v>9124.686036568042</v>
      </c>
      <c r="V34">
        <f t="shared" si="9"/>
        <v>624195.672248088</v>
      </c>
      <c r="W34">
        <f t="shared" si="10"/>
        <v>25318.08580546711</v>
      </c>
      <c r="X34">
        <f t="shared" si="11"/>
        <v>0.11639456327458673</v>
      </c>
    </row>
    <row r="35" spans="7:24" ht="12.75">
      <c r="G35">
        <v>0.1</v>
      </c>
      <c r="H35">
        <v>1000</v>
      </c>
      <c r="I35">
        <f t="shared" si="0"/>
        <v>130189.38819381864</v>
      </c>
      <c r="J35">
        <f t="shared" si="1"/>
        <v>15360.983792300545</v>
      </c>
      <c r="K35">
        <f t="shared" si="2"/>
        <v>0.1055372348602825</v>
      </c>
      <c r="L35">
        <f t="shared" si="3"/>
        <v>680000</v>
      </c>
      <c r="P35">
        <f t="shared" si="4"/>
        <v>7284315.595086153</v>
      </c>
      <c r="Q35">
        <f t="shared" si="5"/>
        <v>1173431.5595086152</v>
      </c>
      <c r="R35">
        <f t="shared" si="6"/>
        <v>0.13874043974832412</v>
      </c>
      <c r="T35">
        <f t="shared" si="7"/>
        <v>117158.56530990501</v>
      </c>
      <c r="U35">
        <f t="shared" si="8"/>
        <v>10936.899063582263</v>
      </c>
      <c r="V35">
        <f t="shared" si="9"/>
        <v>611937.927629942</v>
      </c>
      <c r="W35">
        <f t="shared" si="10"/>
        <v>26297.88285588281</v>
      </c>
      <c r="X35">
        <f t="shared" si="11"/>
        <v>0.11905214035354579</v>
      </c>
    </row>
    <row r="36" spans="7:24" ht="12.75">
      <c r="G36">
        <v>0.1</v>
      </c>
      <c r="H36">
        <v>2000</v>
      </c>
      <c r="I36">
        <f t="shared" si="0"/>
        <v>122648.31062994993</v>
      </c>
      <c r="J36">
        <f t="shared" si="1"/>
        <v>13686.791093401294</v>
      </c>
      <c r="K36">
        <f t="shared" si="2"/>
        <v>0.10039080853274521</v>
      </c>
      <c r="L36">
        <f t="shared" si="3"/>
        <v>680000</v>
      </c>
      <c r="P36">
        <f t="shared" si="4"/>
        <v>3667157.7975430763</v>
      </c>
      <c r="Q36">
        <f t="shared" si="5"/>
        <v>811715.7797543076</v>
      </c>
      <c r="R36">
        <f t="shared" si="6"/>
        <v>0.1812321258337701</v>
      </c>
      <c r="T36">
        <f t="shared" si="7"/>
        <v>100624.21004340703</v>
      </c>
      <c r="U36">
        <f t="shared" si="8"/>
        <v>18658.71789737541</v>
      </c>
      <c r="V36">
        <f t="shared" si="9"/>
        <v>557891.6046871988</v>
      </c>
      <c r="W36">
        <f t="shared" si="10"/>
        <v>32345.508990776703</v>
      </c>
      <c r="X36">
        <f t="shared" si="11"/>
        <v>0.14163678739041394</v>
      </c>
    </row>
    <row r="37" spans="7:24" ht="12.75">
      <c r="G37">
        <v>0.1</v>
      </c>
      <c r="H37">
        <v>4000</v>
      </c>
      <c r="I37">
        <f t="shared" si="0"/>
        <v>117239.87751190913</v>
      </c>
      <c r="J37">
        <f t="shared" si="1"/>
        <v>12844.979217164671</v>
      </c>
      <c r="K37">
        <f t="shared" si="2"/>
        <v>0.09874307848081625</v>
      </c>
      <c r="L37">
        <f t="shared" si="3"/>
        <v>680000</v>
      </c>
      <c r="P37">
        <f t="shared" si="4"/>
        <v>1858578.8987715382</v>
      </c>
      <c r="Q37">
        <f t="shared" si="5"/>
        <v>630857.8898771538</v>
      </c>
      <c r="R37">
        <f t="shared" si="6"/>
        <v>0.2534139017924589</v>
      </c>
      <c r="T37">
        <f t="shared" si="7"/>
        <v>82046.09606048599</v>
      </c>
      <c r="U37">
        <f t="shared" si="8"/>
        <v>30018.281902375402</v>
      </c>
      <c r="V37">
        <f t="shared" si="9"/>
        <v>475873.45283146715</v>
      </c>
      <c r="W37">
        <f t="shared" si="10"/>
        <v>42863.261119540075</v>
      </c>
      <c r="X37">
        <f t="shared" si="11"/>
        <v>0.1907522146068439</v>
      </c>
    </row>
    <row r="38" spans="7:24" ht="12.75">
      <c r="G38">
        <v>0.1</v>
      </c>
      <c r="H38">
        <v>8000</v>
      </c>
      <c r="I38">
        <f t="shared" si="0"/>
        <v>113902.47302273594</v>
      </c>
      <c r="J38">
        <f t="shared" si="1"/>
        <v>12422.886642386817</v>
      </c>
      <c r="K38">
        <f t="shared" si="2"/>
        <v>0.09834040192182139</v>
      </c>
      <c r="L38">
        <f t="shared" si="3"/>
        <v>680000</v>
      </c>
      <c r="P38">
        <f t="shared" si="4"/>
        <v>954289.4493857691</v>
      </c>
      <c r="Q38">
        <f t="shared" si="5"/>
        <v>540428.9449385769</v>
      </c>
      <c r="R38">
        <f t="shared" si="6"/>
        <v>0.36155903813765916</v>
      </c>
      <c r="T38">
        <f t="shared" si="7"/>
        <v>62176.19866060953</v>
      </c>
      <c r="U38">
        <f t="shared" si="8"/>
        <v>44305.022041717</v>
      </c>
      <c r="V38">
        <f t="shared" si="9"/>
        <v>371193.12660380127</v>
      </c>
      <c r="W38">
        <f t="shared" si="10"/>
        <v>56727.908684103815</v>
      </c>
      <c r="X38">
        <f t="shared" si="11"/>
        <v>0.27391578673112177</v>
      </c>
    </row>
    <row r="39" spans="7:24" ht="12.75">
      <c r="G39">
        <v>0.1</v>
      </c>
      <c r="H39">
        <v>10000</v>
      </c>
      <c r="I39">
        <f t="shared" si="0"/>
        <v>113171.48495612187</v>
      </c>
      <c r="J39">
        <f t="shared" si="1"/>
        <v>12338.372910969096</v>
      </c>
      <c r="K39">
        <f t="shared" si="2"/>
        <v>0.09830600656113285</v>
      </c>
      <c r="L39">
        <f t="shared" si="3"/>
        <v>680000</v>
      </c>
      <c r="P39">
        <f t="shared" si="4"/>
        <v>773431.5595086153</v>
      </c>
      <c r="Q39">
        <f t="shared" si="5"/>
        <v>522343.1559508615</v>
      </c>
      <c r="R39">
        <f t="shared" si="6"/>
        <v>0.4031126319405304</v>
      </c>
      <c r="T39">
        <f t="shared" si="7"/>
        <v>55872.73586042706</v>
      </c>
      <c r="U39">
        <f t="shared" si="8"/>
        <v>49123.235169287385</v>
      </c>
      <c r="V39">
        <f t="shared" si="9"/>
        <v>335715.8422001884</v>
      </c>
      <c r="W39">
        <f t="shared" si="10"/>
        <v>61461.60808025648</v>
      </c>
      <c r="X39">
        <f t="shared" si="11"/>
        <v>0.30835532700191426</v>
      </c>
    </row>
    <row r="40" spans="7:24" ht="12.75">
      <c r="G40">
        <v>0.1</v>
      </c>
      <c r="H40">
        <v>20000</v>
      </c>
      <c r="I40">
        <f t="shared" si="0"/>
        <v>111637.68129392705</v>
      </c>
      <c r="J40">
        <f t="shared" si="1"/>
        <v>12169.25008842355</v>
      </c>
      <c r="K40">
        <f t="shared" si="2"/>
        <v>0.09829215499123782</v>
      </c>
      <c r="L40">
        <f t="shared" si="3"/>
        <v>680000</v>
      </c>
      <c r="P40">
        <f t="shared" si="4"/>
        <v>411715.77975430764</v>
      </c>
      <c r="Q40">
        <f t="shared" si="5"/>
        <v>486171.57797543076</v>
      </c>
      <c r="R40">
        <f t="shared" si="6"/>
        <v>0.5414616586257439</v>
      </c>
      <c r="T40">
        <f t="shared" si="7"/>
        <v>38195.75585369069</v>
      </c>
      <c r="U40">
        <f t="shared" si="8"/>
        <v>63085.058328367166</v>
      </c>
      <c r="V40">
        <f t="shared" si="9"/>
        <v>232655.44106139164</v>
      </c>
      <c r="W40">
        <f t="shared" si="10"/>
        <v>75254.30841679072</v>
      </c>
      <c r="X40">
        <f t="shared" si="11"/>
        <v>0.43335915853718904</v>
      </c>
    </row>
    <row r="41" spans="7:24" ht="12.75">
      <c r="G41">
        <v>0.1</v>
      </c>
      <c r="H41">
        <v>40000</v>
      </c>
      <c r="I41">
        <f t="shared" si="0"/>
        <v>110832.47391657205</v>
      </c>
      <c r="J41">
        <f t="shared" si="1"/>
        <v>12084.640961423114</v>
      </c>
      <c r="K41">
        <f t="shared" si="2"/>
        <v>0.09831536457244432</v>
      </c>
      <c r="L41">
        <f t="shared" si="3"/>
        <v>680000</v>
      </c>
      <c r="P41">
        <f t="shared" si="4"/>
        <v>230857.88987715382</v>
      </c>
      <c r="Q41">
        <f t="shared" si="5"/>
        <v>468085.7889877154</v>
      </c>
      <c r="R41">
        <f t="shared" si="6"/>
        <v>0.6697045887129528</v>
      </c>
      <c r="T41">
        <f t="shared" si="7"/>
        <v>25043.351650334553</v>
      </c>
      <c r="U41">
        <f t="shared" si="8"/>
        <v>73766.06938272448</v>
      </c>
      <c r="V41">
        <f t="shared" si="9"/>
        <v>153650.6271171593</v>
      </c>
      <c r="W41">
        <f t="shared" si="10"/>
        <v>85850.71034414759</v>
      </c>
      <c r="X41">
        <f t="shared" si="11"/>
        <v>0.5652217831002461</v>
      </c>
    </row>
    <row r="42" spans="7:24" ht="12.75">
      <c r="G42">
        <v>0.1</v>
      </c>
      <c r="H42">
        <v>80000</v>
      </c>
      <c r="I42">
        <f t="shared" si="0"/>
        <v>110419.731110299</v>
      </c>
      <c r="J42">
        <f t="shared" si="1"/>
        <v>12042.324461137205</v>
      </c>
      <c r="K42">
        <f t="shared" si="2"/>
        <v>0.09833514883401998</v>
      </c>
      <c r="L42">
        <f t="shared" si="3"/>
        <v>680000</v>
      </c>
      <c r="P42">
        <f t="shared" si="4"/>
        <v>140428.9449385769</v>
      </c>
      <c r="Q42">
        <f t="shared" si="5"/>
        <v>459042.8944938577</v>
      </c>
      <c r="R42">
        <f t="shared" si="6"/>
        <v>0.7657455518318731</v>
      </c>
      <c r="T42">
        <f t="shared" si="7"/>
        <v>16658.052741761076</v>
      </c>
      <c r="U42">
        <f t="shared" si="8"/>
        <v>80663.39791523841</v>
      </c>
      <c r="V42">
        <f t="shared" si="9"/>
        <v>102585.61355381712</v>
      </c>
      <c r="W42">
        <f t="shared" si="10"/>
        <v>92705.72237637562</v>
      </c>
      <c r="X42">
        <f t="shared" si="11"/>
        <v>0.6758540853975121</v>
      </c>
    </row>
    <row r="43" spans="7:24" ht="12.75">
      <c r="G43">
        <v>0.1</v>
      </c>
      <c r="H43">
        <v>100000</v>
      </c>
      <c r="I43">
        <f t="shared" si="0"/>
        <v>110336.34959379301</v>
      </c>
      <c r="J43">
        <f t="shared" si="1"/>
        <v>12033.860205849749</v>
      </c>
      <c r="K43">
        <f t="shared" si="2"/>
        <v>0.09833978568438215</v>
      </c>
      <c r="L43">
        <f t="shared" si="3"/>
        <v>680000</v>
      </c>
      <c r="P43">
        <f t="shared" si="4"/>
        <v>122343.15595086153</v>
      </c>
      <c r="Q43">
        <f t="shared" si="5"/>
        <v>457234.31559508614</v>
      </c>
      <c r="R43">
        <f t="shared" si="6"/>
        <v>0.7889097455349203</v>
      </c>
      <c r="T43">
        <f t="shared" si="7"/>
        <v>14790.40248345068</v>
      </c>
      <c r="U43">
        <f t="shared" si="8"/>
        <v>82207.08065423775</v>
      </c>
      <c r="V43">
        <f t="shared" si="9"/>
        <v>91152.85874304696</v>
      </c>
      <c r="W43">
        <f t="shared" si="10"/>
        <v>94240.9408600875</v>
      </c>
      <c r="X43">
        <f t="shared" si="11"/>
        <v>0.7042578214924554</v>
      </c>
    </row>
    <row r="44" spans="7:24" ht="12.75">
      <c r="G44">
        <v>0.3</v>
      </c>
      <c r="H44">
        <v>1</v>
      </c>
      <c r="I44">
        <f t="shared" si="0"/>
        <v>259338.48343772267</v>
      </c>
      <c r="J44">
        <f t="shared" si="1"/>
        <v>329213.3375141549</v>
      </c>
      <c r="K44">
        <f t="shared" si="2"/>
        <v>0.5593616837030783</v>
      </c>
      <c r="L44">
        <f t="shared" si="3"/>
        <v>680000</v>
      </c>
      <c r="P44">
        <f t="shared" si="4"/>
        <v>7234465595.086153</v>
      </c>
      <c r="Q44">
        <f t="shared" si="5"/>
        <v>723781559.5086151</v>
      </c>
      <c r="R44">
        <f t="shared" si="6"/>
        <v>0.0909473588151548</v>
      </c>
      <c r="T44">
        <f t="shared" si="7"/>
        <v>259304.81474606463</v>
      </c>
      <c r="U44">
        <f t="shared" si="8"/>
        <v>24.373227256356053</v>
      </c>
      <c r="V44">
        <f t="shared" si="9"/>
        <v>679911.71880847</v>
      </c>
      <c r="W44">
        <f t="shared" si="10"/>
        <v>329237.71074141125</v>
      </c>
      <c r="X44">
        <f t="shared" si="11"/>
        <v>0.558775036494251</v>
      </c>
    </row>
    <row r="45" spans="7:24" ht="12.75">
      <c r="G45">
        <v>0.3</v>
      </c>
      <c r="H45">
        <v>2</v>
      </c>
      <c r="I45">
        <f t="shared" si="0"/>
        <v>258682.77597882028</v>
      </c>
      <c r="J45">
        <f t="shared" si="1"/>
        <v>302043.19902096846</v>
      </c>
      <c r="K45">
        <f t="shared" si="2"/>
        <v>0.5386645393430941</v>
      </c>
      <c r="L45">
        <f t="shared" si="3"/>
        <v>680000</v>
      </c>
      <c r="P45">
        <f t="shared" si="4"/>
        <v>3617307797.5430765</v>
      </c>
      <c r="Q45">
        <f t="shared" si="5"/>
        <v>362065779.75430757</v>
      </c>
      <c r="R45">
        <f t="shared" si="6"/>
        <v>0.09098562191293603</v>
      </c>
      <c r="T45">
        <f t="shared" si="7"/>
        <v>258615.66582820602</v>
      </c>
      <c r="U45">
        <f t="shared" si="8"/>
        <v>48.61589408637706</v>
      </c>
      <c r="V45">
        <f t="shared" si="9"/>
        <v>679823.5873948506</v>
      </c>
      <c r="W45">
        <f t="shared" si="10"/>
        <v>302091.8149150548</v>
      </c>
      <c r="X45">
        <f t="shared" si="11"/>
        <v>0.5375528217903072</v>
      </c>
    </row>
    <row r="46" spans="7:24" ht="12.75">
      <c r="G46">
        <v>0.3</v>
      </c>
      <c r="H46">
        <v>4</v>
      </c>
      <c r="I46">
        <f t="shared" si="0"/>
        <v>257388.48495992363</v>
      </c>
      <c r="J46">
        <f t="shared" si="1"/>
        <v>259623.9433396575</v>
      </c>
      <c r="K46">
        <f t="shared" si="2"/>
        <v>0.5021619000408618</v>
      </c>
      <c r="L46">
        <f t="shared" si="3"/>
        <v>680000</v>
      </c>
      <c r="P46">
        <f t="shared" si="4"/>
        <v>1808728898.7715383</v>
      </c>
      <c r="Q46">
        <f t="shared" si="5"/>
        <v>181207889.87715378</v>
      </c>
      <c r="R46">
        <f t="shared" si="6"/>
        <v>0.09106213368727495</v>
      </c>
      <c r="T46">
        <f t="shared" si="7"/>
        <v>257255.16037756184</v>
      </c>
      <c r="U46">
        <f t="shared" si="8"/>
        <v>96.71626807950837</v>
      </c>
      <c r="V46">
        <f t="shared" si="9"/>
        <v>679647.7670086129</v>
      </c>
      <c r="W46">
        <f t="shared" si="10"/>
        <v>259720.659607737</v>
      </c>
      <c r="X46">
        <f t="shared" si="11"/>
        <v>0.5001519261213297</v>
      </c>
    </row>
    <row r="47" spans="7:24" ht="12.75">
      <c r="G47">
        <v>0.3</v>
      </c>
      <c r="H47">
        <v>8</v>
      </c>
      <c r="I47">
        <f t="shared" si="0"/>
        <v>254866.34732761042</v>
      </c>
      <c r="J47">
        <f t="shared" si="1"/>
        <v>203584.8084637984</v>
      </c>
      <c r="K47">
        <f t="shared" si="2"/>
        <v>0.4440708805987342</v>
      </c>
      <c r="L47">
        <f t="shared" si="3"/>
        <v>680000</v>
      </c>
      <c r="P47">
        <f t="shared" si="4"/>
        <v>904439449.3857691</v>
      </c>
      <c r="Q47">
        <f t="shared" si="5"/>
        <v>90778944.93857689</v>
      </c>
      <c r="R47">
        <f t="shared" si="6"/>
        <v>0.09121509957641682</v>
      </c>
      <c r="T47">
        <f t="shared" si="7"/>
        <v>254603.1788601131</v>
      </c>
      <c r="U47">
        <f t="shared" si="8"/>
        <v>191.4226118093971</v>
      </c>
      <c r="V47">
        <f t="shared" si="9"/>
        <v>679297.84940313</v>
      </c>
      <c r="W47">
        <f t="shared" si="10"/>
        <v>203776.2310756078</v>
      </c>
      <c r="X47">
        <f t="shared" si="11"/>
        <v>0.4407106699933813</v>
      </c>
    </row>
    <row r="48" spans="7:24" ht="12.75">
      <c r="G48">
        <v>0.3</v>
      </c>
      <c r="H48">
        <v>10</v>
      </c>
      <c r="I48">
        <f t="shared" si="0"/>
        <v>253637.373351674</v>
      </c>
      <c r="J48">
        <f t="shared" si="1"/>
        <v>184109.93149067173</v>
      </c>
      <c r="K48">
        <f t="shared" si="2"/>
        <v>0.4205849572437202</v>
      </c>
      <c r="L48">
        <f t="shared" si="3"/>
        <v>680000</v>
      </c>
      <c r="P48">
        <f t="shared" si="4"/>
        <v>723581559.5086153</v>
      </c>
      <c r="Q48">
        <f t="shared" si="5"/>
        <v>72693155.95086151</v>
      </c>
      <c r="R48">
        <f t="shared" si="6"/>
        <v>0.09129155370570215</v>
      </c>
      <c r="T48">
        <f t="shared" si="7"/>
        <v>253310.52674851232</v>
      </c>
      <c r="U48">
        <f t="shared" si="8"/>
        <v>238.05354894058422</v>
      </c>
      <c r="V48">
        <f t="shared" si="9"/>
        <v>679123.7265738366</v>
      </c>
      <c r="W48">
        <f t="shared" si="10"/>
        <v>184347.9850396123</v>
      </c>
      <c r="X48">
        <f t="shared" si="11"/>
        <v>0.41670953176981773</v>
      </c>
    </row>
    <row r="49" spans="7:24" ht="12.75">
      <c r="G49">
        <v>0.3</v>
      </c>
      <c r="H49">
        <v>20</v>
      </c>
      <c r="I49">
        <f t="shared" si="0"/>
        <v>247792.55608956455</v>
      </c>
      <c r="J49">
        <f t="shared" si="1"/>
        <v>126111.78124990742</v>
      </c>
      <c r="K49">
        <f t="shared" si="2"/>
        <v>0.3372835473031946</v>
      </c>
      <c r="L49">
        <f t="shared" si="3"/>
        <v>680000</v>
      </c>
      <c r="P49">
        <f t="shared" si="4"/>
        <v>361865779.7543076</v>
      </c>
      <c r="Q49">
        <f t="shared" si="5"/>
        <v>36521577.97543076</v>
      </c>
      <c r="R49">
        <f t="shared" si="6"/>
        <v>0.09167353648859158</v>
      </c>
      <c r="T49">
        <f t="shared" si="7"/>
        <v>247158.86214749655</v>
      </c>
      <c r="U49">
        <f t="shared" si="8"/>
        <v>464.44852114618055</v>
      </c>
      <c r="V49">
        <f t="shared" si="9"/>
        <v>678260.9974754428</v>
      </c>
      <c r="W49">
        <f t="shared" si="10"/>
        <v>126576.22977105361</v>
      </c>
      <c r="X49">
        <f t="shared" si="11"/>
        <v>0.33175738155201256</v>
      </c>
    </row>
    <row r="50" spans="7:24" ht="12.75">
      <c r="G50">
        <v>0.3</v>
      </c>
      <c r="H50">
        <v>40</v>
      </c>
      <c r="I50">
        <f t="shared" si="0"/>
        <v>237422.5332398877</v>
      </c>
      <c r="J50">
        <f t="shared" si="1"/>
        <v>80168.50409225145</v>
      </c>
      <c r="K50">
        <f t="shared" si="2"/>
        <v>0.25242684669470256</v>
      </c>
      <c r="L50">
        <f t="shared" si="3"/>
        <v>680000</v>
      </c>
      <c r="P50">
        <f t="shared" si="4"/>
        <v>181007889.8771538</v>
      </c>
      <c r="Q50">
        <f t="shared" si="5"/>
        <v>18435788.98771538</v>
      </c>
      <c r="R50">
        <f t="shared" si="6"/>
        <v>0.09243606562334994</v>
      </c>
      <c r="T50">
        <f t="shared" si="7"/>
        <v>236225.24640273876</v>
      </c>
      <c r="U50">
        <f t="shared" si="8"/>
        <v>887.4373800107866</v>
      </c>
      <c r="V50">
        <f t="shared" si="9"/>
        <v>676570.8602374373</v>
      </c>
      <c r="W50">
        <f t="shared" si="10"/>
        <v>81055.94147226223</v>
      </c>
      <c r="X50">
        <f t="shared" si="11"/>
        <v>0.24565114529809653</v>
      </c>
    </row>
    <row r="51" spans="7:24" ht="12.75">
      <c r="G51">
        <v>0.3</v>
      </c>
      <c r="H51">
        <v>80</v>
      </c>
      <c r="I51">
        <f t="shared" si="0"/>
        <v>220752.46580453817</v>
      </c>
      <c r="J51">
        <f t="shared" si="1"/>
        <v>49761.613004128514</v>
      </c>
      <c r="K51">
        <f t="shared" si="2"/>
        <v>0.18395202653879122</v>
      </c>
      <c r="L51">
        <f t="shared" si="3"/>
        <v>680000</v>
      </c>
      <c r="P51">
        <f t="shared" si="4"/>
        <v>90578944.9385769</v>
      </c>
      <c r="Q51">
        <f t="shared" si="5"/>
        <v>9392894.49385769</v>
      </c>
      <c r="R51">
        <f t="shared" si="6"/>
        <v>0.09395540331340832</v>
      </c>
      <c r="T51">
        <f t="shared" si="7"/>
        <v>218578.8323804256</v>
      </c>
      <c r="U51">
        <f t="shared" si="8"/>
        <v>1640.928872813437</v>
      </c>
      <c r="V51">
        <f t="shared" si="9"/>
        <v>673304.3976518691</v>
      </c>
      <c r="W51">
        <f t="shared" si="10"/>
        <v>51402.54187694195</v>
      </c>
      <c r="X51">
        <f t="shared" si="11"/>
        <v>0.17692653087329385</v>
      </c>
    </row>
    <row r="52" spans="7:24" ht="12.75">
      <c r="G52">
        <v>0.3</v>
      </c>
      <c r="H52">
        <v>100</v>
      </c>
      <c r="I52">
        <f t="shared" si="0"/>
        <v>213952.65672218316</v>
      </c>
      <c r="J52">
        <f t="shared" si="1"/>
        <v>42875.524463935166</v>
      </c>
      <c r="K52">
        <f t="shared" si="2"/>
        <v>0.16694244481240988</v>
      </c>
      <c r="L52">
        <f t="shared" si="3"/>
        <v>680000</v>
      </c>
      <c r="P52">
        <f t="shared" si="4"/>
        <v>72493155.95086153</v>
      </c>
      <c r="Q52">
        <f t="shared" si="5"/>
        <v>7584315.595086151</v>
      </c>
      <c r="R52">
        <f t="shared" si="6"/>
        <v>0.09471222615632093</v>
      </c>
      <c r="T52">
        <f t="shared" si="7"/>
        <v>211346.42860503125</v>
      </c>
      <c r="U52">
        <f t="shared" si="8"/>
        <v>1982.4708907532852</v>
      </c>
      <c r="V52">
        <f t="shared" si="9"/>
        <v>671716.694960397</v>
      </c>
      <c r="W52">
        <f t="shared" si="10"/>
        <v>44857.99535468845</v>
      </c>
      <c r="X52">
        <f t="shared" si="11"/>
        <v>0.16012386704337042</v>
      </c>
    </row>
    <row r="53" spans="7:24" ht="12.75">
      <c r="G53">
        <v>0.3</v>
      </c>
      <c r="H53">
        <v>200</v>
      </c>
      <c r="I53">
        <f t="shared" si="0"/>
        <v>189536.39283053647</v>
      </c>
      <c r="J53">
        <f t="shared" si="1"/>
        <v>28150.109519936188</v>
      </c>
      <c r="K53">
        <f t="shared" si="2"/>
        <v>0.12931490568310408</v>
      </c>
      <c r="L53">
        <f t="shared" si="3"/>
        <v>680000</v>
      </c>
      <c r="P53">
        <f t="shared" si="4"/>
        <v>36321577.975430764</v>
      </c>
      <c r="Q53">
        <f t="shared" si="5"/>
        <v>3967157.7975430754</v>
      </c>
      <c r="R53">
        <f t="shared" si="6"/>
        <v>0.09846816291029642</v>
      </c>
      <c r="T53">
        <f t="shared" si="7"/>
        <v>185104.990488029</v>
      </c>
      <c r="U53">
        <f t="shared" si="8"/>
        <v>3465.4715061389597</v>
      </c>
      <c r="V53">
        <f t="shared" si="9"/>
        <v>664101.4511888527</v>
      </c>
      <c r="W53">
        <f t="shared" si="10"/>
        <v>31615.581026075146</v>
      </c>
      <c r="X53">
        <f t="shared" si="11"/>
        <v>0.12423859450009664</v>
      </c>
    </row>
    <row r="54" spans="7:24" ht="12.75">
      <c r="G54">
        <v>0.3</v>
      </c>
      <c r="H54">
        <v>400</v>
      </c>
      <c r="I54">
        <f t="shared" si="0"/>
        <v>164115.32124397246</v>
      </c>
      <c r="J54">
        <f t="shared" si="1"/>
        <v>20265.75891970908</v>
      </c>
      <c r="K54">
        <f t="shared" si="2"/>
        <v>0.10991235598423903</v>
      </c>
      <c r="L54">
        <f t="shared" si="3"/>
        <v>680000</v>
      </c>
      <c r="P54">
        <f t="shared" si="4"/>
        <v>18235788.987715382</v>
      </c>
      <c r="Q54">
        <f t="shared" si="5"/>
        <v>2158578.8987715375</v>
      </c>
      <c r="R54">
        <f t="shared" si="6"/>
        <v>0.10584191237433684</v>
      </c>
      <c r="T54">
        <f t="shared" si="7"/>
        <v>156854.6843524204</v>
      </c>
      <c r="U54">
        <f t="shared" si="8"/>
        <v>5849.003047331741</v>
      </c>
      <c r="V54">
        <f t="shared" si="9"/>
        <v>649916.0745698096</v>
      </c>
      <c r="W54">
        <f t="shared" si="10"/>
        <v>26114.76196704082</v>
      </c>
      <c r="X54">
        <f t="shared" si="11"/>
        <v>0.10883124321022777</v>
      </c>
    </row>
    <row r="55" spans="7:24" ht="12.75">
      <c r="G55">
        <v>0.3</v>
      </c>
      <c r="H55">
        <v>800</v>
      </c>
      <c r="I55">
        <f t="shared" si="0"/>
        <v>143012.6229404071</v>
      </c>
      <c r="J55">
        <f t="shared" si="1"/>
        <v>16182.264589620598</v>
      </c>
      <c r="K55">
        <f t="shared" si="2"/>
        <v>0.1016506549971227</v>
      </c>
      <c r="L55">
        <f t="shared" si="3"/>
        <v>680000</v>
      </c>
      <c r="P55">
        <f t="shared" si="4"/>
        <v>9192894.493857691</v>
      </c>
      <c r="Q55">
        <f t="shared" si="5"/>
        <v>1254289.4493857687</v>
      </c>
      <c r="R55">
        <f t="shared" si="6"/>
        <v>0.12006005218247923</v>
      </c>
      <c r="T55">
        <f t="shared" si="7"/>
        <v>131261.19667943768</v>
      </c>
      <c r="U55">
        <f t="shared" si="8"/>
        <v>9709.413482516942</v>
      </c>
      <c r="V55">
        <f t="shared" si="9"/>
        <v>624124.0242073664</v>
      </c>
      <c r="W55">
        <f t="shared" si="10"/>
        <v>25891.67807213754</v>
      </c>
      <c r="X55">
        <f t="shared" si="11"/>
        <v>0.10876096109354992</v>
      </c>
    </row>
    <row r="56" spans="7:24" ht="12.75">
      <c r="G56">
        <v>0.3</v>
      </c>
      <c r="H56">
        <v>1000</v>
      </c>
      <c r="I56">
        <f t="shared" si="0"/>
        <v>137626.11225524818</v>
      </c>
      <c r="J56">
        <f t="shared" si="1"/>
        <v>15353.826866750494</v>
      </c>
      <c r="K56">
        <f t="shared" si="2"/>
        <v>0.10036496912517465</v>
      </c>
      <c r="L56">
        <f t="shared" si="3"/>
        <v>680000</v>
      </c>
      <c r="P56">
        <f t="shared" si="4"/>
        <v>7384315.595086153</v>
      </c>
      <c r="Q56">
        <f t="shared" si="5"/>
        <v>1073431.5595086152</v>
      </c>
      <c r="R56">
        <f t="shared" si="6"/>
        <v>0.12691696025997434</v>
      </c>
      <c r="T56">
        <f t="shared" si="7"/>
        <v>123906.59227776011</v>
      </c>
      <c r="U56">
        <f t="shared" si="8"/>
        <v>11410.195252887734</v>
      </c>
      <c r="V56">
        <f t="shared" si="9"/>
        <v>612212.9105311836</v>
      </c>
      <c r="W56">
        <f t="shared" si="10"/>
        <v>26764.022119638226</v>
      </c>
      <c r="X56">
        <f t="shared" si="11"/>
        <v>0.11165989560399095</v>
      </c>
    </row>
    <row r="57" spans="7:24" ht="12.75">
      <c r="G57">
        <v>0.3</v>
      </c>
      <c r="H57">
        <v>2000</v>
      </c>
      <c r="I57">
        <f t="shared" si="0"/>
        <v>125214.07530141286</v>
      </c>
      <c r="J57">
        <f t="shared" si="1"/>
        <v>13684.98650912441</v>
      </c>
      <c r="K57">
        <f t="shared" si="2"/>
        <v>0.09852468642150489</v>
      </c>
      <c r="L57">
        <f t="shared" si="3"/>
        <v>680000</v>
      </c>
      <c r="P57">
        <f t="shared" si="4"/>
        <v>3767157.7975430763</v>
      </c>
      <c r="Q57">
        <f t="shared" si="5"/>
        <v>711715.7797543076</v>
      </c>
      <c r="R57">
        <f t="shared" si="6"/>
        <v>0.15890508349283816</v>
      </c>
      <c r="T57">
        <f t="shared" si="7"/>
        <v>103163.34568833228</v>
      </c>
      <c r="U57">
        <f t="shared" si="8"/>
        <v>18621.751155159513</v>
      </c>
      <c r="V57">
        <f t="shared" si="9"/>
        <v>560249.1165565825</v>
      </c>
      <c r="W57">
        <f t="shared" si="10"/>
        <v>32306.737664283923</v>
      </c>
      <c r="X57">
        <f t="shared" si="11"/>
        <v>0.13090652172537415</v>
      </c>
    </row>
    <row r="58" spans="7:24" ht="12.75">
      <c r="G58">
        <v>0.3</v>
      </c>
      <c r="H58">
        <v>4000</v>
      </c>
      <c r="I58">
        <f t="shared" si="0"/>
        <v>118013.42727042173</v>
      </c>
      <c r="J58">
        <f t="shared" si="1"/>
        <v>12844.526133335452</v>
      </c>
      <c r="K58">
        <f t="shared" si="2"/>
        <v>0.09815625110461693</v>
      </c>
      <c r="L58">
        <f t="shared" si="3"/>
        <v>680000</v>
      </c>
      <c r="P58">
        <f t="shared" si="4"/>
        <v>1958578.8987715382</v>
      </c>
      <c r="Q58">
        <f t="shared" si="5"/>
        <v>530857.8898771538</v>
      </c>
      <c r="R58">
        <f t="shared" si="6"/>
        <v>0.2132441732594915</v>
      </c>
      <c r="T58">
        <f t="shared" si="7"/>
        <v>83849.39849101186</v>
      </c>
      <c r="U58">
        <f t="shared" si="8"/>
        <v>29111.715136750783</v>
      </c>
      <c r="V58">
        <f t="shared" si="9"/>
        <v>483144.9462376444</v>
      </c>
      <c r="W58">
        <f t="shared" si="10"/>
        <v>41956.24127008623</v>
      </c>
      <c r="X58">
        <f t="shared" si="11"/>
        <v>0.1699107750247824</v>
      </c>
    </row>
    <row r="59" spans="7:24" ht="12.75">
      <c r="G59">
        <v>0.3</v>
      </c>
      <c r="H59">
        <v>8000</v>
      </c>
      <c r="I59">
        <f t="shared" si="0"/>
        <v>114116.6759119314</v>
      </c>
      <c r="J59">
        <f t="shared" si="1"/>
        <v>12422.773128032148</v>
      </c>
      <c r="K59">
        <f t="shared" si="2"/>
        <v>0.09817312484195187</v>
      </c>
      <c r="L59">
        <f t="shared" si="3"/>
        <v>680000</v>
      </c>
      <c r="P59">
        <f t="shared" si="4"/>
        <v>1054289.4493857692</v>
      </c>
      <c r="Q59">
        <f t="shared" si="5"/>
        <v>440428.9449385769</v>
      </c>
      <c r="R59">
        <f t="shared" si="6"/>
        <v>0.29465680399127153</v>
      </c>
      <c r="T59">
        <f t="shared" si="7"/>
        <v>65089.595715090596</v>
      </c>
      <c r="U59">
        <f t="shared" si="8"/>
        <v>41981.75853134838</v>
      </c>
      <c r="V59">
        <f t="shared" si="9"/>
        <v>387856.76793126715</v>
      </c>
      <c r="W59">
        <f t="shared" si="10"/>
        <v>54404.531659380526</v>
      </c>
      <c r="X59">
        <f t="shared" si="11"/>
        <v>0.23373157259501337</v>
      </c>
    </row>
    <row r="60" spans="7:24" ht="12.75">
      <c r="G60">
        <v>0.3</v>
      </c>
      <c r="H60">
        <v>10000</v>
      </c>
      <c r="I60">
        <f t="shared" si="0"/>
        <v>113311.51732099483</v>
      </c>
      <c r="J60">
        <f t="shared" si="1"/>
        <v>12338.300230566685</v>
      </c>
      <c r="K60">
        <f t="shared" si="2"/>
        <v>0.09819592635304508</v>
      </c>
      <c r="L60">
        <f t="shared" si="3"/>
        <v>680000</v>
      </c>
      <c r="P60">
        <f t="shared" si="4"/>
        <v>873431.5595086153</v>
      </c>
      <c r="Q60">
        <f t="shared" si="5"/>
        <v>422343.1559508615</v>
      </c>
      <c r="R60">
        <f t="shared" si="6"/>
        <v>0.32593872292152287</v>
      </c>
      <c r="T60">
        <f t="shared" si="7"/>
        <v>59379.19086618867</v>
      </c>
      <c r="U60">
        <f t="shared" si="8"/>
        <v>46228.9796486453</v>
      </c>
      <c r="V60">
        <f t="shared" si="9"/>
        <v>356343.73930960434</v>
      </c>
      <c r="W60">
        <f t="shared" si="10"/>
        <v>58567.27987921199</v>
      </c>
      <c r="X60">
        <f t="shared" si="11"/>
        <v>0.2594966183281434</v>
      </c>
    </row>
    <row r="61" spans="7:24" ht="12.75">
      <c r="G61">
        <v>0.3</v>
      </c>
      <c r="H61">
        <v>20000</v>
      </c>
      <c r="I61">
        <f t="shared" si="0"/>
        <v>111674.23957163395</v>
      </c>
      <c r="J61">
        <f t="shared" si="1"/>
        <v>12169.23190270006</v>
      </c>
      <c r="K61">
        <f t="shared" si="2"/>
        <v>0.09826300698638019</v>
      </c>
      <c r="L61">
        <f t="shared" si="3"/>
        <v>680000</v>
      </c>
      <c r="P61">
        <f t="shared" si="4"/>
        <v>511715.77975430764</v>
      </c>
      <c r="Q61">
        <f t="shared" si="5"/>
        <v>386171.57797543076</v>
      </c>
      <c r="R61">
        <f t="shared" si="6"/>
        <v>0.43008911379690834</v>
      </c>
      <c r="T61">
        <f t="shared" si="7"/>
        <v>43843.72270275727</v>
      </c>
      <c r="U61">
        <f t="shared" si="8"/>
        <v>58262.286639254206</v>
      </c>
      <c r="V61">
        <f t="shared" si="9"/>
        <v>266970.5345855594</v>
      </c>
      <c r="W61">
        <f t="shared" si="10"/>
        <v>70431.51854195427</v>
      </c>
      <c r="X61">
        <f t="shared" si="11"/>
        <v>0.34993010439572747</v>
      </c>
    </row>
    <row r="62" spans="7:24" ht="12.75">
      <c r="G62">
        <v>0.3</v>
      </c>
      <c r="H62">
        <v>40000</v>
      </c>
      <c r="I62">
        <f t="shared" si="0"/>
        <v>110841.81780140102</v>
      </c>
      <c r="J62">
        <f t="shared" si="1"/>
        <v>12084.636413037482</v>
      </c>
      <c r="K62">
        <f t="shared" si="2"/>
        <v>0.0983078580624842</v>
      </c>
      <c r="L62">
        <f t="shared" si="3"/>
        <v>680000</v>
      </c>
      <c r="P62">
        <f t="shared" si="4"/>
        <v>330857.8898771538</v>
      </c>
      <c r="Q62">
        <f t="shared" si="5"/>
        <v>368085.7889877154</v>
      </c>
      <c r="R62">
        <f t="shared" si="6"/>
        <v>0.5266315443119982</v>
      </c>
      <c r="T62">
        <f t="shared" si="7"/>
        <v>32694.035397242726</v>
      </c>
      <c r="U62">
        <f t="shared" si="8"/>
        <v>67194.84331590122</v>
      </c>
      <c r="V62">
        <f t="shared" si="9"/>
        <v>200573.61482431446</v>
      </c>
      <c r="W62">
        <f t="shared" si="10"/>
        <v>79279.4797289387</v>
      </c>
      <c r="X62">
        <f t="shared" si="11"/>
        <v>0.4403663393217859</v>
      </c>
    </row>
    <row r="63" spans="7:24" ht="12.75">
      <c r="G63">
        <v>0.3</v>
      </c>
      <c r="H63">
        <v>80000</v>
      </c>
      <c r="I63">
        <f t="shared" si="0"/>
        <v>110422.09331960148</v>
      </c>
      <c r="J63">
        <f t="shared" si="1"/>
        <v>12042.323323796332</v>
      </c>
      <c r="K63">
        <f t="shared" si="2"/>
        <v>0.09833324367895518</v>
      </c>
      <c r="L63">
        <f t="shared" si="3"/>
        <v>680000</v>
      </c>
      <c r="P63">
        <f t="shared" si="4"/>
        <v>240428.9449385769</v>
      </c>
      <c r="Q63">
        <f t="shared" si="5"/>
        <v>359042.8944938577</v>
      </c>
      <c r="R63">
        <f t="shared" si="6"/>
        <v>0.5989320446374775</v>
      </c>
      <c r="T63">
        <f t="shared" si="7"/>
        <v>25754.125872153127</v>
      </c>
      <c r="U63">
        <f t="shared" si="8"/>
        <v>72839.83880367722</v>
      </c>
      <c r="V63">
        <f t="shared" si="9"/>
        <v>158598.74656039831</v>
      </c>
      <c r="W63">
        <f t="shared" si="10"/>
        <v>84882.16212747355</v>
      </c>
      <c r="X63">
        <f t="shared" si="11"/>
        <v>0.5125862688575938</v>
      </c>
    </row>
    <row r="64" spans="7:24" ht="12.75">
      <c r="G64">
        <v>0.3</v>
      </c>
      <c r="H64">
        <v>100000</v>
      </c>
      <c r="I64">
        <f t="shared" si="0"/>
        <v>110337.86480298288</v>
      </c>
      <c r="J64">
        <f t="shared" si="1"/>
        <v>12033.859477920292</v>
      </c>
      <c r="K64">
        <f t="shared" si="2"/>
        <v>0.09833856267561188</v>
      </c>
      <c r="L64">
        <f t="shared" si="3"/>
        <v>680000</v>
      </c>
      <c r="P64">
        <f t="shared" si="4"/>
        <v>222343.15595086152</v>
      </c>
      <c r="Q64">
        <f t="shared" si="5"/>
        <v>357234.31559508614</v>
      </c>
      <c r="R64">
        <f t="shared" si="6"/>
        <v>0.616370257874603</v>
      </c>
      <c r="T64">
        <f t="shared" si="7"/>
        <v>24225.662946573557</v>
      </c>
      <c r="U64">
        <f t="shared" si="8"/>
        <v>74090.2085932013</v>
      </c>
      <c r="V64">
        <f t="shared" si="9"/>
        <v>149300.06877588842</v>
      </c>
      <c r="W64">
        <f t="shared" si="10"/>
        <v>86124.0680711216</v>
      </c>
      <c r="X64">
        <f t="shared" si="11"/>
        <v>0.5306179344119413</v>
      </c>
    </row>
    <row r="65" spans="7:24" ht="12.75">
      <c r="G65">
        <v>0.5</v>
      </c>
      <c r="H65">
        <v>1</v>
      </c>
      <c r="I65">
        <f t="shared" si="0"/>
        <v>358167.84067694936</v>
      </c>
      <c r="J65">
        <f t="shared" si="1"/>
        <v>244812.0828639783</v>
      </c>
      <c r="K65">
        <f t="shared" si="2"/>
        <v>0.4060037047773474</v>
      </c>
      <c r="L65">
        <f t="shared" si="3"/>
        <v>680000</v>
      </c>
      <c r="P65">
        <f t="shared" si="4"/>
        <v>7234565595.086153</v>
      </c>
      <c r="Q65">
        <f t="shared" si="5"/>
        <v>723681559.5086151</v>
      </c>
      <c r="R65">
        <f t="shared" si="6"/>
        <v>0.09093479323405919</v>
      </c>
      <c r="T65">
        <f t="shared" si="7"/>
        <v>358116.4505862342</v>
      </c>
      <c r="U65">
        <f t="shared" si="8"/>
        <v>33.66051260410741</v>
      </c>
      <c r="V65">
        <f t="shared" si="9"/>
        <v>679902.4332792686</v>
      </c>
      <c r="W65">
        <f t="shared" si="10"/>
        <v>244845.74337658242</v>
      </c>
      <c r="X65">
        <f t="shared" si="11"/>
        <v>0.4056088911719415</v>
      </c>
    </row>
    <row r="66" spans="7:24" ht="12.75">
      <c r="G66">
        <v>0.5</v>
      </c>
      <c r="H66">
        <v>2</v>
      </c>
      <c r="I66">
        <f aca="true" t="shared" si="12" ref="I66:I129">$A$3+$G66*$B$3/(2*PI()*$H66*$D$3)/($G66*$B$3+1/(2*PI()*$H66*$D$3))</f>
        <v>356362.3404413962</v>
      </c>
      <c r="J66">
        <f aca="true" t="shared" si="13" ref="J66:J129">$C$3+(1-$G66)*$B$3/(2*PI()*$H66*$E$3)/((1-$G66)*$B$3+1/(2*PI()*$H66*$E$3))</f>
        <v>229835.52692004488</v>
      </c>
      <c r="K66">
        <f aca="true" t="shared" si="14" ref="K66:K129">$J66/($I66+$J66)</f>
        <v>0.3920784085322023</v>
      </c>
      <c r="L66">
        <f t="shared" si="3"/>
        <v>680000</v>
      </c>
      <c r="P66">
        <f t="shared" si="4"/>
        <v>3617407797.5430765</v>
      </c>
      <c r="Q66">
        <f t="shared" si="5"/>
        <v>361965779.75430757</v>
      </c>
      <c r="R66">
        <f t="shared" si="6"/>
        <v>0.0909604923295839</v>
      </c>
      <c r="T66">
        <f t="shared" si="7"/>
        <v>356260.27433428884</v>
      </c>
      <c r="U66">
        <f t="shared" si="8"/>
        <v>66.96977507259646</v>
      </c>
      <c r="V66">
        <f t="shared" si="9"/>
        <v>679805.2404955386</v>
      </c>
      <c r="W66">
        <f t="shared" si="10"/>
        <v>229902.49669511747</v>
      </c>
      <c r="X66">
        <f t="shared" si="11"/>
        <v>0.39133011444172433</v>
      </c>
    </row>
    <row r="67" spans="7:24" ht="12.75">
      <c r="G67">
        <v>0.5</v>
      </c>
      <c r="H67">
        <v>4</v>
      </c>
      <c r="I67">
        <f t="shared" si="12"/>
        <v>352829.0231723982</v>
      </c>
      <c r="J67">
        <f t="shared" si="13"/>
        <v>205004.03461700003</v>
      </c>
      <c r="K67">
        <f t="shared" si="14"/>
        <v>0.3675006917470931</v>
      </c>
      <c r="L67">
        <f aca="true" t="shared" si="15" ref="L67:L130">$F$3</f>
        <v>680000</v>
      </c>
      <c r="P67">
        <f aca="true" t="shared" si="16" ref="P67:P130">$G67*$M$3+1/(2*PI()*$H67*$N$3)</f>
        <v>1808828898.7715383</v>
      </c>
      <c r="Q67">
        <f aca="true" t="shared" si="17" ref="Q67:Q130">(1-$G67)*$M$3+1/(2*PI()*$H67*$O$3)</f>
        <v>181107889.87715378</v>
      </c>
      <c r="R67">
        <f aca="true" t="shared" si="18" ref="R67:R130">$Q67/($P67+$Q67)</f>
        <v>0.0910118808347369</v>
      </c>
      <c r="T67">
        <f aca="true" t="shared" si="19" ref="T67:T130">$I67*$P67/($I67+$P67+$L67)</f>
        <v>352627.6751634572</v>
      </c>
      <c r="U67">
        <f aca="true" t="shared" si="20" ref="U67:U130">$I67*$L67/($I67+$P67+$L67)</f>
        <v>132.56467721960962</v>
      </c>
      <c r="V67">
        <f aca="true" t="shared" si="21" ref="V67:V130">$L67*$P67/($I67+$P67+$L67)</f>
        <v>679611.946191816</v>
      </c>
      <c r="W67">
        <f aca="true" t="shared" si="22" ref="W67:W130">$U67+$J67</f>
        <v>205136.59929421963</v>
      </c>
      <c r="X67">
        <f aca="true" t="shared" si="23" ref="X67:X130">$W67*$Q67/($T67*($V67+$W67+$Q67)+$W67*($V67+$Q67))</f>
        <v>0.3661475086258163</v>
      </c>
    </row>
    <row r="68" spans="7:24" ht="12.75">
      <c r="G68">
        <v>0.5</v>
      </c>
      <c r="H68">
        <v>8</v>
      </c>
      <c r="I68">
        <f t="shared" si="12"/>
        <v>346057.9585689232</v>
      </c>
      <c r="J68">
        <f t="shared" si="13"/>
        <v>169171.47485652892</v>
      </c>
      <c r="K68">
        <f t="shared" si="14"/>
        <v>0.3283420237306884</v>
      </c>
      <c r="L68">
        <f t="shared" si="15"/>
        <v>680000</v>
      </c>
      <c r="P68">
        <f t="shared" si="16"/>
        <v>904539449.3857691</v>
      </c>
      <c r="Q68">
        <f t="shared" si="17"/>
        <v>90678944.93857689</v>
      </c>
      <c r="R68">
        <f t="shared" si="18"/>
        <v>0.09111461911848891</v>
      </c>
      <c r="T68">
        <f t="shared" si="19"/>
        <v>345665.8549390521</v>
      </c>
      <c r="U68">
        <f t="shared" si="20"/>
        <v>259.859071396133</v>
      </c>
      <c r="V68">
        <f t="shared" si="21"/>
        <v>679229.5207732978</v>
      </c>
      <c r="W68">
        <f t="shared" si="22"/>
        <v>169431.33392792506</v>
      </c>
      <c r="X68">
        <f t="shared" si="23"/>
        <v>0.3260794495428068</v>
      </c>
    </row>
    <row r="69" spans="7:24" ht="12.75">
      <c r="G69">
        <v>0.5</v>
      </c>
      <c r="H69">
        <v>10</v>
      </c>
      <c r="I69">
        <f t="shared" si="12"/>
        <v>342812.08286397834</v>
      </c>
      <c r="J69">
        <f t="shared" si="13"/>
        <v>155820.8019285503</v>
      </c>
      <c r="K69">
        <f t="shared" si="14"/>
        <v>0.3124960400343116</v>
      </c>
      <c r="L69">
        <f t="shared" si="15"/>
        <v>680000</v>
      </c>
      <c r="P69">
        <f t="shared" si="16"/>
        <v>723681559.5086153</v>
      </c>
      <c r="Q69">
        <f t="shared" si="17"/>
        <v>72593155.95086151</v>
      </c>
      <c r="R69">
        <f t="shared" si="18"/>
        <v>0.09116596890681487</v>
      </c>
      <c r="T69">
        <f t="shared" si="19"/>
        <v>342328.2547621345</v>
      </c>
      <c r="U69">
        <f t="shared" si="20"/>
        <v>321.6652548067038</v>
      </c>
      <c r="V69">
        <f t="shared" si="21"/>
        <v>679040.2814670207</v>
      </c>
      <c r="W69">
        <f t="shared" si="22"/>
        <v>156142.467183357</v>
      </c>
      <c r="X69">
        <f t="shared" si="23"/>
        <v>0.30988655717993907</v>
      </c>
    </row>
    <row r="70" spans="7:24" ht="12.75">
      <c r="G70">
        <v>0.5</v>
      </c>
      <c r="H70">
        <v>20</v>
      </c>
      <c r="I70">
        <f t="shared" si="12"/>
        <v>327835.5269200449</v>
      </c>
      <c r="J70">
        <f t="shared" si="13"/>
        <v>112946.94096909316</v>
      </c>
      <c r="K70">
        <f t="shared" si="14"/>
        <v>0.25624190887170367</v>
      </c>
      <c r="L70">
        <f t="shared" si="15"/>
        <v>680000</v>
      </c>
      <c r="P70">
        <f t="shared" si="16"/>
        <v>361965779.7543076</v>
      </c>
      <c r="Q70">
        <f t="shared" si="17"/>
        <v>36421577.97543076</v>
      </c>
      <c r="R70">
        <f t="shared" si="18"/>
        <v>0.091422524507263</v>
      </c>
      <c r="T70">
        <f t="shared" si="19"/>
        <v>326925.2560984025</v>
      </c>
      <c r="U70">
        <f t="shared" si="20"/>
        <v>614.1717990518634</v>
      </c>
      <c r="V70">
        <f t="shared" si="21"/>
        <v>678111.9064046167</v>
      </c>
      <c r="W70">
        <f t="shared" si="22"/>
        <v>113561.11276814503</v>
      </c>
      <c r="X70">
        <f t="shared" si="23"/>
        <v>0.2525225239152769</v>
      </c>
    </row>
    <row r="71" spans="7:24" ht="12.75">
      <c r="G71">
        <v>0.5</v>
      </c>
      <c r="H71">
        <v>40</v>
      </c>
      <c r="I71">
        <f t="shared" si="12"/>
        <v>303004.034617</v>
      </c>
      <c r="J71">
        <f t="shared" si="13"/>
        <v>75241.55314974967</v>
      </c>
      <c r="K71">
        <f t="shared" si="14"/>
        <v>0.19892248735535392</v>
      </c>
      <c r="L71">
        <f t="shared" si="15"/>
        <v>680000</v>
      </c>
      <c r="P71">
        <f t="shared" si="16"/>
        <v>181107889.8771538</v>
      </c>
      <c r="Q71">
        <f t="shared" si="17"/>
        <v>18335788.98771538</v>
      </c>
      <c r="R71">
        <f t="shared" si="18"/>
        <v>0.09193467094105592</v>
      </c>
      <c r="T71">
        <f t="shared" si="19"/>
        <v>301368.2900603389</v>
      </c>
      <c r="U71">
        <f t="shared" si="20"/>
        <v>1131.5378771186365</v>
      </c>
      <c r="V71">
        <f t="shared" si="21"/>
        <v>676329.0709975676</v>
      </c>
      <c r="W71">
        <f t="shared" si="22"/>
        <v>76373.09102686831</v>
      </c>
      <c r="X71">
        <f t="shared" si="23"/>
        <v>0.19436822317790123</v>
      </c>
    </row>
    <row r="72" spans="7:24" ht="12.75">
      <c r="G72">
        <v>0.5</v>
      </c>
      <c r="H72">
        <v>80</v>
      </c>
      <c r="I72">
        <f t="shared" si="12"/>
        <v>267171.4748565289</v>
      </c>
      <c r="J72">
        <f t="shared" si="13"/>
        <v>48199.38755954563</v>
      </c>
      <c r="K72">
        <f t="shared" si="14"/>
        <v>0.1528339910361005</v>
      </c>
      <c r="L72">
        <f t="shared" si="15"/>
        <v>680000</v>
      </c>
      <c r="P72">
        <f t="shared" si="16"/>
        <v>90678944.9385769</v>
      </c>
      <c r="Q72">
        <f t="shared" si="17"/>
        <v>9292894.49385769</v>
      </c>
      <c r="R72">
        <f t="shared" si="18"/>
        <v>0.09295512162840858</v>
      </c>
      <c r="T72">
        <f t="shared" si="19"/>
        <v>264409.6291100868</v>
      </c>
      <c r="U72">
        <f t="shared" si="20"/>
        <v>1982.8037028512954</v>
      </c>
      <c r="V72">
        <f t="shared" si="21"/>
        <v>672970.60021625</v>
      </c>
      <c r="W72">
        <f t="shared" si="22"/>
        <v>50182.191262396926</v>
      </c>
      <c r="X72">
        <f t="shared" si="23"/>
        <v>0.14811671179357688</v>
      </c>
    </row>
    <row r="73" spans="7:24" ht="12.75">
      <c r="G73">
        <v>0.5</v>
      </c>
      <c r="H73">
        <v>100</v>
      </c>
      <c r="I73">
        <f t="shared" si="12"/>
        <v>253820.8019285503</v>
      </c>
      <c r="J73">
        <f t="shared" si="13"/>
        <v>41823.17457128607</v>
      </c>
      <c r="K73">
        <f t="shared" si="14"/>
        <v>0.14146465984673703</v>
      </c>
      <c r="L73">
        <f t="shared" si="15"/>
        <v>680000</v>
      </c>
      <c r="P73">
        <f t="shared" si="16"/>
        <v>72593155.95086153</v>
      </c>
      <c r="Q73">
        <f t="shared" si="17"/>
        <v>7484315.595086151</v>
      </c>
      <c r="R73">
        <f t="shared" si="18"/>
        <v>0.09346343547812598</v>
      </c>
      <c r="T73">
        <f t="shared" si="19"/>
        <v>250597.18040525579</v>
      </c>
      <c r="U73">
        <f t="shared" si="20"/>
        <v>2347.412513528441</v>
      </c>
      <c r="V73">
        <f t="shared" si="21"/>
        <v>671363.7392239533</v>
      </c>
      <c r="W73">
        <f t="shared" si="22"/>
        <v>44170.58708481451</v>
      </c>
      <c r="X73">
        <f t="shared" si="23"/>
        <v>0.136883175458399</v>
      </c>
    </row>
    <row r="74" spans="7:24" ht="12.75">
      <c r="G74">
        <v>0.5</v>
      </c>
      <c r="H74">
        <v>200</v>
      </c>
      <c r="I74">
        <f t="shared" si="12"/>
        <v>210946.94096909318</v>
      </c>
      <c r="J74">
        <f t="shared" si="13"/>
        <v>27857.42478060934</v>
      </c>
      <c r="K74">
        <f t="shared" si="14"/>
        <v>0.11665374999805271</v>
      </c>
      <c r="L74">
        <f t="shared" si="15"/>
        <v>680000</v>
      </c>
      <c r="P74">
        <f t="shared" si="16"/>
        <v>36421577.975430764</v>
      </c>
      <c r="Q74">
        <f t="shared" si="17"/>
        <v>3867157.7975430754</v>
      </c>
      <c r="R74">
        <f t="shared" si="18"/>
        <v>0.09598607956661699</v>
      </c>
      <c r="T74">
        <f t="shared" si="19"/>
        <v>205909.958556772</v>
      </c>
      <c r="U74">
        <f t="shared" si="20"/>
        <v>3844.390594857222</v>
      </c>
      <c r="V74">
        <f t="shared" si="21"/>
        <v>663762.9878648951</v>
      </c>
      <c r="W74">
        <f t="shared" si="22"/>
        <v>31701.81537546656</v>
      </c>
      <c r="X74">
        <f t="shared" si="23"/>
        <v>0.11318693643375921</v>
      </c>
    </row>
    <row r="75" spans="7:24" ht="12.75">
      <c r="G75">
        <v>0.5</v>
      </c>
      <c r="H75">
        <v>400</v>
      </c>
      <c r="I75">
        <f t="shared" si="12"/>
        <v>173241.55314974967</v>
      </c>
      <c r="J75">
        <f t="shared" si="13"/>
        <v>20188.40646963526</v>
      </c>
      <c r="K75">
        <f t="shared" si="14"/>
        <v>0.10437062856943306</v>
      </c>
      <c r="L75">
        <f t="shared" si="15"/>
        <v>680000</v>
      </c>
      <c r="P75">
        <f t="shared" si="16"/>
        <v>18335788.987715382</v>
      </c>
      <c r="Q75">
        <f t="shared" si="17"/>
        <v>2058578.8987715377</v>
      </c>
      <c r="R75">
        <f t="shared" si="18"/>
        <v>0.10093859786336054</v>
      </c>
      <c r="T75">
        <f t="shared" si="19"/>
        <v>165538.35566070638</v>
      </c>
      <c r="U75">
        <f t="shared" si="20"/>
        <v>6139.145794309555</v>
      </c>
      <c r="V75">
        <f t="shared" si="21"/>
        <v>649763.7535723224</v>
      </c>
      <c r="W75">
        <f t="shared" si="22"/>
        <v>26327.552263944817</v>
      </c>
      <c r="X75">
        <f t="shared" si="23"/>
        <v>0.10343066834865863</v>
      </c>
    </row>
    <row r="76" spans="7:24" ht="12.75">
      <c r="G76">
        <v>0.5</v>
      </c>
      <c r="H76">
        <v>800</v>
      </c>
      <c r="I76">
        <f t="shared" si="12"/>
        <v>146199.38755954563</v>
      </c>
      <c r="J76">
        <f t="shared" si="13"/>
        <v>16162.369582860243</v>
      </c>
      <c r="K76">
        <f t="shared" si="14"/>
        <v>0.09954542170102526</v>
      </c>
      <c r="L76">
        <f t="shared" si="15"/>
        <v>680000</v>
      </c>
      <c r="P76">
        <f t="shared" si="16"/>
        <v>9292894.493857691</v>
      </c>
      <c r="Q76">
        <f t="shared" si="17"/>
        <v>1154289.4493857687</v>
      </c>
      <c r="R76">
        <f t="shared" si="18"/>
        <v>0.11048809474942634</v>
      </c>
      <c r="T76">
        <f t="shared" si="19"/>
        <v>134262.56338548628</v>
      </c>
      <c r="U76">
        <f t="shared" si="20"/>
        <v>9824.55392800124</v>
      </c>
      <c r="V76">
        <f t="shared" si="21"/>
        <v>624479.6549845028</v>
      </c>
      <c r="W76">
        <f t="shared" si="22"/>
        <v>25986.92351086148</v>
      </c>
      <c r="X76">
        <f t="shared" si="23"/>
        <v>0.10396082732557047</v>
      </c>
    </row>
    <row r="77" spans="7:24" ht="12.75">
      <c r="G77">
        <v>0.5</v>
      </c>
      <c r="H77">
        <v>1000</v>
      </c>
      <c r="I77">
        <f t="shared" si="12"/>
        <v>139823.17457128607</v>
      </c>
      <c r="J77">
        <f t="shared" si="13"/>
        <v>15341.020917361895</v>
      </c>
      <c r="K77">
        <f t="shared" si="14"/>
        <v>0.09886959339459384</v>
      </c>
      <c r="L77">
        <f t="shared" si="15"/>
        <v>680000</v>
      </c>
      <c r="P77">
        <f t="shared" si="16"/>
        <v>7484315.595086153</v>
      </c>
      <c r="Q77">
        <f t="shared" si="17"/>
        <v>973431.5595086152</v>
      </c>
      <c r="R77">
        <f t="shared" si="18"/>
        <v>0.11509348077162455</v>
      </c>
      <c r="T77">
        <f t="shared" si="19"/>
        <v>126019.18092001</v>
      </c>
      <c r="U77">
        <f t="shared" si="20"/>
        <v>11449.683265877884</v>
      </c>
      <c r="V77">
        <f t="shared" si="21"/>
        <v>612867.2395570442</v>
      </c>
      <c r="W77">
        <f t="shared" si="22"/>
        <v>26790.70418323978</v>
      </c>
      <c r="X77">
        <f t="shared" si="23"/>
        <v>0.10610749238013548</v>
      </c>
    </row>
    <row r="78" spans="7:24" ht="12.75">
      <c r="G78">
        <v>0.5</v>
      </c>
      <c r="H78">
        <v>2000</v>
      </c>
      <c r="I78">
        <f t="shared" si="12"/>
        <v>125857.42478060935</v>
      </c>
      <c r="J78">
        <f t="shared" si="13"/>
        <v>13681.747968965034</v>
      </c>
      <c r="K78">
        <f t="shared" si="14"/>
        <v>0.09804951326119113</v>
      </c>
      <c r="L78">
        <f t="shared" si="15"/>
        <v>680000</v>
      </c>
      <c r="P78">
        <f t="shared" si="16"/>
        <v>3867157.7975430763</v>
      </c>
      <c r="Q78">
        <f t="shared" si="17"/>
        <v>611715.7797543076</v>
      </c>
      <c r="R78">
        <f t="shared" si="18"/>
        <v>0.13657804115190622</v>
      </c>
      <c r="T78">
        <f t="shared" si="19"/>
        <v>104153.42096339348</v>
      </c>
      <c r="U78">
        <f t="shared" si="20"/>
        <v>18314.30987897738</v>
      </c>
      <c r="V78">
        <f t="shared" si="21"/>
        <v>562734.5893860953</v>
      </c>
      <c r="W78">
        <f t="shared" si="22"/>
        <v>31996.057847942415</v>
      </c>
      <c r="X78">
        <f t="shared" si="23"/>
        <v>0.11990502509165701</v>
      </c>
    </row>
    <row r="79" spans="7:24" ht="12.75">
      <c r="G79">
        <v>0.5</v>
      </c>
      <c r="H79">
        <v>4000</v>
      </c>
      <c r="I79">
        <f t="shared" si="12"/>
        <v>118188.40646963526</v>
      </c>
      <c r="J79">
        <f t="shared" si="13"/>
        <v>12843.71180571382</v>
      </c>
      <c r="K79">
        <f t="shared" si="14"/>
        <v>0.09801956936027106</v>
      </c>
      <c r="L79">
        <f t="shared" si="15"/>
        <v>680000</v>
      </c>
      <c r="P79">
        <f t="shared" si="16"/>
        <v>2058578.8987715382</v>
      </c>
      <c r="Q79">
        <f t="shared" si="17"/>
        <v>430857.8898771538</v>
      </c>
      <c r="R79">
        <f t="shared" si="18"/>
        <v>0.17307444472652414</v>
      </c>
      <c r="T79">
        <f t="shared" si="19"/>
        <v>85166.25039479189</v>
      </c>
      <c r="U79">
        <f t="shared" si="20"/>
        <v>28132.538569698852</v>
      </c>
      <c r="V79">
        <f t="shared" si="21"/>
        <v>490006.1858718554</v>
      </c>
      <c r="W79">
        <f t="shared" si="22"/>
        <v>40976.250375412674</v>
      </c>
      <c r="X79">
        <f t="shared" si="23"/>
        <v>0.1475550092575443</v>
      </c>
    </row>
    <row r="80" spans="7:24" ht="12.75">
      <c r="G80">
        <v>0.5</v>
      </c>
      <c r="H80">
        <v>8000</v>
      </c>
      <c r="I80">
        <f t="shared" si="12"/>
        <v>114162.36958286024</v>
      </c>
      <c r="J80">
        <f t="shared" si="13"/>
        <v>12422.568955690198</v>
      </c>
      <c r="K80">
        <f t="shared" si="14"/>
        <v>0.09813623247055576</v>
      </c>
      <c r="L80">
        <f t="shared" si="15"/>
        <v>680000</v>
      </c>
      <c r="P80">
        <f t="shared" si="16"/>
        <v>1154289.4493857692</v>
      </c>
      <c r="Q80">
        <f t="shared" si="17"/>
        <v>340428.9449385769</v>
      </c>
      <c r="R80">
        <f t="shared" si="18"/>
        <v>0.22775456984488385</v>
      </c>
      <c r="T80">
        <f t="shared" si="19"/>
        <v>67631.34579131004</v>
      </c>
      <c r="U80">
        <f t="shared" si="20"/>
        <v>39842.09953799983</v>
      </c>
      <c r="V80">
        <f t="shared" si="21"/>
        <v>402841.28041605954</v>
      </c>
      <c r="W80">
        <f t="shared" si="22"/>
        <v>52264.66849369003</v>
      </c>
      <c r="X80">
        <f t="shared" si="23"/>
        <v>0.1920391949552309</v>
      </c>
    </row>
    <row r="81" spans="7:24" ht="12.75">
      <c r="G81">
        <v>0.5</v>
      </c>
      <c r="H81">
        <v>10000</v>
      </c>
      <c r="I81">
        <f t="shared" si="12"/>
        <v>113341.0209173619</v>
      </c>
      <c r="J81">
        <f t="shared" si="13"/>
        <v>12338.169484492884</v>
      </c>
      <c r="K81">
        <f t="shared" si="14"/>
        <v>0.0981719363805736</v>
      </c>
      <c r="L81">
        <f t="shared" si="15"/>
        <v>680000</v>
      </c>
      <c r="P81">
        <f t="shared" si="16"/>
        <v>973431.5595086153</v>
      </c>
      <c r="Q81">
        <f t="shared" si="17"/>
        <v>322343.1559508615</v>
      </c>
      <c r="R81">
        <f t="shared" si="18"/>
        <v>0.24876481390251537</v>
      </c>
      <c r="T81">
        <f t="shared" si="19"/>
        <v>62447.044950904296</v>
      </c>
      <c r="U81">
        <f t="shared" si="20"/>
        <v>43622.98525440308</v>
      </c>
      <c r="V81">
        <f t="shared" si="21"/>
        <v>374656.8561225141</v>
      </c>
      <c r="W81">
        <f t="shared" si="22"/>
        <v>55961.154738895966</v>
      </c>
      <c r="X81">
        <f t="shared" si="23"/>
        <v>0.20969100776011826</v>
      </c>
    </row>
    <row r="82" spans="7:24" ht="12.75">
      <c r="G82">
        <v>0.5</v>
      </c>
      <c r="H82">
        <v>20000</v>
      </c>
      <c r="I82">
        <f t="shared" si="12"/>
        <v>111681.74796896504</v>
      </c>
      <c r="J82">
        <f t="shared" si="13"/>
        <v>12169.19917824421</v>
      </c>
      <c r="K82">
        <f t="shared" si="14"/>
        <v>0.09825681158320007</v>
      </c>
      <c r="L82">
        <f t="shared" si="15"/>
        <v>680000</v>
      </c>
      <c r="P82">
        <f t="shared" si="16"/>
        <v>611715.7797543076</v>
      </c>
      <c r="Q82">
        <f t="shared" si="17"/>
        <v>286171.57797543076</v>
      </c>
      <c r="R82">
        <f t="shared" si="18"/>
        <v>0.31871656896807277</v>
      </c>
      <c r="T82">
        <f t="shared" si="19"/>
        <v>48680.068329599206</v>
      </c>
      <c r="U82">
        <f t="shared" si="20"/>
        <v>54114.096055234804</v>
      </c>
      <c r="V82">
        <f t="shared" si="21"/>
        <v>296399.78838194953</v>
      </c>
      <c r="W82">
        <f t="shared" si="22"/>
        <v>66283.29523347902</v>
      </c>
      <c r="X82">
        <f t="shared" si="23"/>
        <v>0.2702010600501685</v>
      </c>
    </row>
    <row r="83" spans="7:24" ht="12.75">
      <c r="G83">
        <v>0.5</v>
      </c>
      <c r="H83">
        <v>40000</v>
      </c>
      <c r="I83">
        <f t="shared" si="12"/>
        <v>110843.71180571381</v>
      </c>
      <c r="J83">
        <f t="shared" si="13"/>
        <v>12084.628227175093</v>
      </c>
      <c r="K83">
        <f t="shared" si="14"/>
        <v>0.09830628335127528</v>
      </c>
      <c r="L83">
        <f t="shared" si="15"/>
        <v>680000</v>
      </c>
      <c r="P83">
        <f t="shared" si="16"/>
        <v>430857.8898771538</v>
      </c>
      <c r="Q83">
        <f t="shared" si="17"/>
        <v>268085.7889877154</v>
      </c>
      <c r="R83">
        <f t="shared" si="18"/>
        <v>0.38355849991104357</v>
      </c>
      <c r="T83">
        <f t="shared" si="19"/>
        <v>39091.28686495602</v>
      </c>
      <c r="U83">
        <f t="shared" si="20"/>
        <v>61695.69060403924</v>
      </c>
      <c r="V83">
        <f t="shared" si="21"/>
        <v>239815.81485436897</v>
      </c>
      <c r="W83">
        <f t="shared" si="22"/>
        <v>73780.31883121433</v>
      </c>
      <c r="X83">
        <f t="shared" si="23"/>
        <v>0.32849778241898947</v>
      </c>
    </row>
    <row r="84" spans="7:24" ht="12.75">
      <c r="G84">
        <v>0.5</v>
      </c>
      <c r="H84">
        <v>80000</v>
      </c>
      <c r="I84">
        <f t="shared" si="12"/>
        <v>110422.56895569019</v>
      </c>
      <c r="J84">
        <f t="shared" si="13"/>
        <v>12042.321276736791</v>
      </c>
      <c r="K84">
        <f t="shared" si="14"/>
        <v>0.09833284669493096</v>
      </c>
      <c r="L84">
        <f t="shared" si="15"/>
        <v>680000</v>
      </c>
      <c r="P84">
        <f t="shared" si="16"/>
        <v>340428.9449385769</v>
      </c>
      <c r="Q84">
        <f t="shared" si="17"/>
        <v>259042.8944938577</v>
      </c>
      <c r="R84">
        <f t="shared" si="18"/>
        <v>0.4321185374430819</v>
      </c>
      <c r="T84">
        <f t="shared" si="19"/>
        <v>33241.35678745492</v>
      </c>
      <c r="U84">
        <f t="shared" si="20"/>
        <v>66398.94448325412</v>
      </c>
      <c r="V84">
        <f t="shared" si="21"/>
        <v>204705.63970070117</v>
      </c>
      <c r="W84">
        <f t="shared" si="22"/>
        <v>78441.26575999091</v>
      </c>
      <c r="X84">
        <f t="shared" si="23"/>
        <v>0.373522017842712</v>
      </c>
    </row>
    <row r="85" spans="7:24" ht="12.75">
      <c r="G85">
        <v>0.5</v>
      </c>
      <c r="H85">
        <v>100000</v>
      </c>
      <c r="I85">
        <f t="shared" si="12"/>
        <v>110338.16948449289</v>
      </c>
      <c r="J85">
        <f t="shared" si="13"/>
        <v>12033.85816772614</v>
      </c>
      <c r="K85">
        <f t="shared" si="14"/>
        <v>0.09833830817878031</v>
      </c>
      <c r="L85">
        <f t="shared" si="15"/>
        <v>680000</v>
      </c>
      <c r="P85">
        <f t="shared" si="16"/>
        <v>322343.1559508615</v>
      </c>
      <c r="Q85">
        <f t="shared" si="17"/>
        <v>257234.31559508614</v>
      </c>
      <c r="R85">
        <f t="shared" si="18"/>
        <v>0.4438307702142855</v>
      </c>
      <c r="T85">
        <f t="shared" si="19"/>
        <v>31964.90581843496</v>
      </c>
      <c r="U85">
        <f t="shared" si="20"/>
        <v>67431.66577375468</v>
      </c>
      <c r="V85">
        <f t="shared" si="21"/>
        <v>196995.6186339543</v>
      </c>
      <c r="W85">
        <f t="shared" si="22"/>
        <v>79465.52394148082</v>
      </c>
      <c r="X85">
        <f t="shared" si="23"/>
        <v>0.38455844214343726</v>
      </c>
    </row>
    <row r="86" spans="7:24" ht="12.75">
      <c r="G86">
        <v>0.8</v>
      </c>
      <c r="H86">
        <v>1</v>
      </c>
      <c r="I86">
        <f t="shared" si="12"/>
        <v>505330.206068562</v>
      </c>
      <c r="J86">
        <f t="shared" si="13"/>
        <v>109131.60926895923</v>
      </c>
      <c r="K86">
        <f t="shared" si="14"/>
        <v>0.17760519294272778</v>
      </c>
      <c r="L86">
        <f t="shared" si="15"/>
        <v>680000</v>
      </c>
      <c r="P86">
        <f t="shared" si="16"/>
        <v>7234715595.086153</v>
      </c>
      <c r="Q86">
        <f t="shared" si="17"/>
        <v>723531559.5086151</v>
      </c>
      <c r="R86">
        <f t="shared" si="18"/>
        <v>0.09091594486241576</v>
      </c>
      <c r="T86">
        <f t="shared" si="19"/>
        <v>505247.42672104517</v>
      </c>
      <c r="U86">
        <f t="shared" si="20"/>
        <v>47.48883983824652</v>
      </c>
      <c r="V86">
        <f t="shared" si="21"/>
        <v>679888.6075765203</v>
      </c>
      <c r="W86">
        <f t="shared" si="22"/>
        <v>109179.09810879748</v>
      </c>
      <c r="X86">
        <f t="shared" si="23"/>
        <v>0.17750386130667384</v>
      </c>
    </row>
    <row r="87" spans="7:24" ht="12.75">
      <c r="G87">
        <v>0.8</v>
      </c>
      <c r="H87">
        <v>2</v>
      </c>
      <c r="I87">
        <f t="shared" si="12"/>
        <v>500768.18877718516</v>
      </c>
      <c r="J87">
        <f t="shared" si="13"/>
        <v>106423.18342756924</v>
      </c>
      <c r="K87">
        <f t="shared" si="14"/>
        <v>0.17527123786548418</v>
      </c>
      <c r="L87">
        <f t="shared" si="15"/>
        <v>680000</v>
      </c>
      <c r="P87">
        <f t="shared" si="16"/>
        <v>3617557797.5430765</v>
      </c>
      <c r="Q87">
        <f t="shared" si="17"/>
        <v>361815779.75430757</v>
      </c>
      <c r="R87">
        <f t="shared" si="18"/>
        <v>0.09092279795455568</v>
      </c>
      <c r="T87">
        <f t="shared" si="19"/>
        <v>500604.79174351745</v>
      </c>
      <c r="U87">
        <f t="shared" si="20"/>
        <v>94.09974282008368</v>
      </c>
      <c r="V87">
        <f t="shared" si="21"/>
        <v>679778.1209242437</v>
      </c>
      <c r="W87">
        <f t="shared" si="22"/>
        <v>106517.28317038932</v>
      </c>
      <c r="X87">
        <f t="shared" si="23"/>
        <v>0.1750748080044783</v>
      </c>
    </row>
    <row r="88" spans="7:24" ht="12.75">
      <c r="G88">
        <v>0.8</v>
      </c>
      <c r="H88">
        <v>4</v>
      </c>
      <c r="I88">
        <f t="shared" si="12"/>
        <v>491952.8961930315</v>
      </c>
      <c r="J88">
        <f t="shared" si="13"/>
        <v>101435.52807617611</v>
      </c>
      <c r="K88">
        <f t="shared" si="14"/>
        <v>0.1709428831563404</v>
      </c>
      <c r="L88">
        <f t="shared" si="15"/>
        <v>680000</v>
      </c>
      <c r="P88">
        <f t="shared" si="16"/>
        <v>1808978898.7715383</v>
      </c>
      <c r="Q88">
        <f t="shared" si="17"/>
        <v>180957889.87715378</v>
      </c>
      <c r="R88">
        <f t="shared" si="18"/>
        <v>0.09093650155592982</v>
      </c>
      <c r="T88">
        <f t="shared" si="19"/>
        <v>491634.3892459708</v>
      </c>
      <c r="U88">
        <f t="shared" si="20"/>
        <v>184.8066801189821</v>
      </c>
      <c r="V88">
        <f t="shared" si="21"/>
        <v>679559.7449965692</v>
      </c>
      <c r="W88">
        <f t="shared" si="22"/>
        <v>101620.3347562951</v>
      </c>
      <c r="X88">
        <f t="shared" si="23"/>
        <v>0.17057297991046186</v>
      </c>
    </row>
    <row r="89" spans="7:24" ht="12.75">
      <c r="G89">
        <v>0.8</v>
      </c>
      <c r="H89">
        <v>8</v>
      </c>
      <c r="I89">
        <f t="shared" si="12"/>
        <v>475463.9802211348</v>
      </c>
      <c r="J89">
        <f t="shared" si="13"/>
        <v>92889.9337372994</v>
      </c>
      <c r="K89">
        <f t="shared" si="14"/>
        <v>0.16343678024550876</v>
      </c>
      <c r="L89">
        <f t="shared" si="15"/>
        <v>680000</v>
      </c>
      <c r="P89">
        <f t="shared" si="16"/>
        <v>904689449.3857691</v>
      </c>
      <c r="Q89">
        <f t="shared" si="17"/>
        <v>90528944.93857689</v>
      </c>
      <c r="R89">
        <f t="shared" si="18"/>
        <v>0.09096389843159702</v>
      </c>
      <c r="T89">
        <f t="shared" si="19"/>
        <v>474857.49505470967</v>
      </c>
      <c r="U89">
        <f t="shared" si="20"/>
        <v>356.9214793611606</v>
      </c>
      <c r="V89">
        <f t="shared" si="21"/>
        <v>679132.6158650814</v>
      </c>
      <c r="W89">
        <f t="shared" si="22"/>
        <v>93246.85521666057</v>
      </c>
      <c r="X89">
        <f t="shared" si="23"/>
        <v>0.1627755867193399</v>
      </c>
    </row>
    <row r="90" spans="7:24" ht="12.75">
      <c r="G90">
        <v>0.8</v>
      </c>
      <c r="H90">
        <v>10</v>
      </c>
      <c r="I90">
        <f t="shared" si="12"/>
        <v>467742.1123047046</v>
      </c>
      <c r="J90">
        <f t="shared" si="13"/>
        <v>89201.6138468</v>
      </c>
      <c r="K90">
        <f t="shared" si="14"/>
        <v>0.16016270523987305</v>
      </c>
      <c r="L90">
        <f t="shared" si="15"/>
        <v>680000</v>
      </c>
      <c r="P90">
        <f t="shared" si="16"/>
        <v>723831559.5086153</v>
      </c>
      <c r="Q90">
        <f t="shared" si="17"/>
        <v>72443155.95086151</v>
      </c>
      <c r="R90">
        <f t="shared" si="18"/>
        <v>0.09097759170848396</v>
      </c>
      <c r="T90">
        <f t="shared" si="19"/>
        <v>467001.61210174684</v>
      </c>
      <c r="U90">
        <f t="shared" si="20"/>
        <v>438.72236856426844</v>
      </c>
      <c r="V90">
        <f t="shared" si="21"/>
        <v>678923.4663188008</v>
      </c>
      <c r="W90">
        <f t="shared" si="22"/>
        <v>89640.33621536427</v>
      </c>
      <c r="X90">
        <f t="shared" si="23"/>
        <v>0.1593785747230428</v>
      </c>
    </row>
    <row r="91" spans="7:24" ht="12.75">
      <c r="G91">
        <v>0.8</v>
      </c>
      <c r="H91">
        <v>20</v>
      </c>
      <c r="I91">
        <f t="shared" si="12"/>
        <v>433559.73494919774</v>
      </c>
      <c r="J91">
        <f t="shared" si="13"/>
        <v>74868.58994261155</v>
      </c>
      <c r="K91">
        <f t="shared" si="14"/>
        <v>0.1472549546851922</v>
      </c>
      <c r="L91">
        <f t="shared" si="15"/>
        <v>680000</v>
      </c>
      <c r="P91">
        <f t="shared" si="16"/>
        <v>362115779.7543076</v>
      </c>
      <c r="Q91">
        <f t="shared" si="17"/>
        <v>36271577.97543076</v>
      </c>
      <c r="R91">
        <f t="shared" si="18"/>
        <v>0.09104600653527013</v>
      </c>
      <c r="T91">
        <f t="shared" si="19"/>
        <v>432230.56185923336</v>
      </c>
      <c r="U91">
        <f t="shared" si="20"/>
        <v>811.6652145446371</v>
      </c>
      <c r="V91">
        <f t="shared" si="21"/>
        <v>677915.3098677817</v>
      </c>
      <c r="W91">
        <f t="shared" si="22"/>
        <v>75680.25515715619</v>
      </c>
      <c r="X91">
        <f t="shared" si="23"/>
        <v>0.1460147615931695</v>
      </c>
    </row>
    <row r="92" spans="7:24" ht="12.75">
      <c r="G92">
        <v>0.8</v>
      </c>
      <c r="H92">
        <v>40</v>
      </c>
      <c r="I92">
        <f t="shared" si="12"/>
        <v>381647.68277063814</v>
      </c>
      <c r="J92">
        <f t="shared" si="13"/>
        <v>57845.50681445013</v>
      </c>
      <c r="K92">
        <f t="shared" si="14"/>
        <v>0.13161866482859552</v>
      </c>
      <c r="L92">
        <f t="shared" si="15"/>
        <v>680000</v>
      </c>
      <c r="P92">
        <f t="shared" si="16"/>
        <v>181257889.8771538</v>
      </c>
      <c r="Q92">
        <f t="shared" si="17"/>
        <v>18185788.98771538</v>
      </c>
      <c r="R92">
        <f t="shared" si="18"/>
        <v>0.09118257891761491</v>
      </c>
      <c r="T92">
        <f t="shared" si="19"/>
        <v>379425.3461880047</v>
      </c>
      <c r="U92">
        <f t="shared" si="20"/>
        <v>1423.4372671043839</v>
      </c>
      <c r="V92">
        <f t="shared" si="21"/>
        <v>676040.3562122531</v>
      </c>
      <c r="W92">
        <f t="shared" si="22"/>
        <v>59268.94408155451</v>
      </c>
      <c r="X92">
        <f t="shared" si="23"/>
        <v>0.12990768586237503</v>
      </c>
    </row>
    <row r="93" spans="7:24" ht="12.75">
      <c r="G93">
        <v>0.8</v>
      </c>
      <c r="H93">
        <v>80</v>
      </c>
      <c r="I93">
        <f t="shared" si="12"/>
        <v>315656.47119341674</v>
      </c>
      <c r="J93">
        <f t="shared" si="13"/>
        <v>41739.97440299559</v>
      </c>
      <c r="K93">
        <f t="shared" si="14"/>
        <v>0.11678900256923705</v>
      </c>
      <c r="L93">
        <f t="shared" si="15"/>
        <v>680000</v>
      </c>
      <c r="P93">
        <f t="shared" si="16"/>
        <v>90828944.9385769</v>
      </c>
      <c r="Q93">
        <f t="shared" si="17"/>
        <v>9142894.49385769</v>
      </c>
      <c r="R93">
        <f t="shared" si="18"/>
        <v>0.09145469910090895</v>
      </c>
      <c r="T93">
        <f t="shared" si="19"/>
        <v>312233.8001075353</v>
      </c>
      <c r="U93">
        <f t="shared" si="20"/>
        <v>2337.569639465754</v>
      </c>
      <c r="V93">
        <f t="shared" si="21"/>
        <v>672626.7428334354</v>
      </c>
      <c r="W93">
        <f t="shared" si="22"/>
        <v>44077.54404246135</v>
      </c>
      <c r="X93">
        <f t="shared" si="23"/>
        <v>0.11477635987894257</v>
      </c>
    </row>
    <row r="94" spans="7:24" ht="12.75">
      <c r="G94">
        <v>0.8</v>
      </c>
      <c r="H94">
        <v>100</v>
      </c>
      <c r="I94">
        <f t="shared" si="12"/>
        <v>293382.0272578005</v>
      </c>
      <c r="J94">
        <f t="shared" si="13"/>
        <v>37296.62125989987</v>
      </c>
      <c r="K94">
        <f t="shared" si="14"/>
        <v>0.112788114464256</v>
      </c>
      <c r="L94">
        <f t="shared" si="15"/>
        <v>680000</v>
      </c>
      <c r="P94">
        <f t="shared" si="16"/>
        <v>72743155.95086153</v>
      </c>
      <c r="Q94">
        <f t="shared" si="17"/>
        <v>7334315.595086151</v>
      </c>
      <c r="R94">
        <f t="shared" si="18"/>
        <v>0.09159024946083358</v>
      </c>
      <c r="T94">
        <f t="shared" si="19"/>
        <v>289508.0961117398</v>
      </c>
      <c r="U94">
        <f t="shared" si="20"/>
        <v>2706.3096559759797</v>
      </c>
      <c r="V94">
        <f t="shared" si="21"/>
        <v>671021.0137821208</v>
      </c>
      <c r="W94">
        <f t="shared" si="22"/>
        <v>40002.93091587585</v>
      </c>
      <c r="X94">
        <f t="shared" si="23"/>
        <v>0.11073867097442171</v>
      </c>
    </row>
    <row r="95" spans="7:24" ht="12.75">
      <c r="G95">
        <v>0.8</v>
      </c>
      <c r="H95">
        <v>200</v>
      </c>
      <c r="I95">
        <f t="shared" si="12"/>
        <v>228959.8976119824</v>
      </c>
      <c r="J95">
        <f t="shared" si="13"/>
        <v>26479.75502381825</v>
      </c>
      <c r="K95">
        <f t="shared" si="14"/>
        <v>0.10366344751326612</v>
      </c>
      <c r="L95">
        <f t="shared" si="15"/>
        <v>680000</v>
      </c>
      <c r="P95">
        <f t="shared" si="16"/>
        <v>36571577.975430764</v>
      </c>
      <c r="Q95">
        <f t="shared" si="17"/>
        <v>3717157.7975430754</v>
      </c>
      <c r="R95">
        <f t="shared" si="18"/>
        <v>0.09226295455109784</v>
      </c>
      <c r="T95">
        <f t="shared" si="19"/>
        <v>223407.2727858504</v>
      </c>
      <c r="U95">
        <f t="shared" si="20"/>
        <v>4153.962008323457</v>
      </c>
      <c r="V95">
        <f t="shared" si="21"/>
        <v>663508.9685086749</v>
      </c>
      <c r="W95">
        <f t="shared" si="22"/>
        <v>30633.717032141707</v>
      </c>
      <c r="X95">
        <f t="shared" si="23"/>
        <v>0.1016960497607894</v>
      </c>
    </row>
    <row r="96" spans="7:24" ht="12.75">
      <c r="G96">
        <v>0.8</v>
      </c>
      <c r="H96">
        <v>400</v>
      </c>
      <c r="I96">
        <f t="shared" si="12"/>
        <v>179869.5405423899</v>
      </c>
      <c r="J96">
        <f t="shared" si="13"/>
        <v>19804.946045471883</v>
      </c>
      <c r="K96">
        <f t="shared" si="14"/>
        <v>0.0991861623580898</v>
      </c>
      <c r="L96">
        <f t="shared" si="15"/>
        <v>680000</v>
      </c>
      <c r="P96">
        <f t="shared" si="16"/>
        <v>18485788.987715382</v>
      </c>
      <c r="Q96">
        <f t="shared" si="17"/>
        <v>1908578.8987715377</v>
      </c>
      <c r="R96">
        <f t="shared" si="18"/>
        <v>0.09358362609689612</v>
      </c>
      <c r="T96">
        <f t="shared" si="19"/>
        <v>171874.75768411497</v>
      </c>
      <c r="U96">
        <f t="shared" si="20"/>
        <v>6322.415305230771</v>
      </c>
      <c r="V96">
        <f t="shared" si="21"/>
        <v>649775.581083748</v>
      </c>
      <c r="W96">
        <f t="shared" si="22"/>
        <v>26127.361350702653</v>
      </c>
      <c r="X96">
        <f t="shared" si="23"/>
        <v>0.09757578891713103</v>
      </c>
    </row>
    <row r="97" spans="7:24" ht="12.75">
      <c r="G97">
        <v>0.8</v>
      </c>
      <c r="H97">
        <v>800</v>
      </c>
      <c r="I97">
        <f t="shared" si="12"/>
        <v>148277.8390559373</v>
      </c>
      <c r="J97">
        <f t="shared" si="13"/>
        <v>16060.95052129618</v>
      </c>
      <c r="K97">
        <f t="shared" si="14"/>
        <v>0.09773073394670523</v>
      </c>
      <c r="L97">
        <f t="shared" si="15"/>
        <v>680000</v>
      </c>
      <c r="P97">
        <f t="shared" si="16"/>
        <v>9442894.493857691</v>
      </c>
      <c r="Q97">
        <f t="shared" si="17"/>
        <v>1004289.4493857689</v>
      </c>
      <c r="R97">
        <f t="shared" si="18"/>
        <v>0.096130158599847</v>
      </c>
      <c r="T97">
        <f t="shared" si="19"/>
        <v>136320.5625024539</v>
      </c>
      <c r="U97">
        <f t="shared" si="20"/>
        <v>9816.691541133472</v>
      </c>
      <c r="V97">
        <f t="shared" si="21"/>
        <v>625164.1047095287</v>
      </c>
      <c r="W97">
        <f t="shared" si="22"/>
        <v>25877.64206242965</v>
      </c>
      <c r="X97">
        <f t="shared" si="23"/>
        <v>0.09703696343007194</v>
      </c>
    </row>
    <row r="98" spans="7:24" ht="12.75">
      <c r="G98">
        <v>0.8</v>
      </c>
      <c r="H98">
        <v>1000</v>
      </c>
      <c r="I98">
        <f t="shared" si="12"/>
        <v>141219.78418188755</v>
      </c>
      <c r="J98">
        <f t="shared" si="13"/>
        <v>15275.362587854104</v>
      </c>
      <c r="K98">
        <f t="shared" si="14"/>
        <v>0.09760917768478426</v>
      </c>
      <c r="L98">
        <f t="shared" si="15"/>
        <v>680000</v>
      </c>
      <c r="P98">
        <f t="shared" si="16"/>
        <v>7634315.595086153</v>
      </c>
      <c r="Q98">
        <f t="shared" si="17"/>
        <v>823431.5595086152</v>
      </c>
      <c r="R98">
        <f t="shared" si="18"/>
        <v>0.09735826153909988</v>
      </c>
      <c r="T98">
        <f t="shared" si="19"/>
        <v>127504.21497353051</v>
      </c>
      <c r="U98">
        <f t="shared" si="20"/>
        <v>11356.992660587319</v>
      </c>
      <c r="V98">
        <f t="shared" si="21"/>
        <v>613956.9372966158</v>
      </c>
      <c r="W98">
        <f t="shared" si="22"/>
        <v>26632.355248441425</v>
      </c>
      <c r="X98">
        <f t="shared" si="23"/>
        <v>0.09748803928907737</v>
      </c>
    </row>
    <row r="99" spans="7:24" ht="12.75">
      <c r="G99">
        <v>0.8</v>
      </c>
      <c r="H99">
        <v>2000</v>
      </c>
      <c r="I99">
        <f t="shared" si="12"/>
        <v>126243.80208518473</v>
      </c>
      <c r="J99">
        <f t="shared" si="13"/>
        <v>13664.947833144097</v>
      </c>
      <c r="K99">
        <f t="shared" si="14"/>
        <v>0.09767043048501937</v>
      </c>
      <c r="L99">
        <f t="shared" si="15"/>
        <v>680000</v>
      </c>
      <c r="P99">
        <f t="shared" si="16"/>
        <v>4017157.7975430763</v>
      </c>
      <c r="Q99">
        <f t="shared" si="17"/>
        <v>461715.7797543076</v>
      </c>
      <c r="R99">
        <f t="shared" si="18"/>
        <v>0.10308747764050832</v>
      </c>
      <c r="T99">
        <f t="shared" si="19"/>
        <v>105141.8306070699</v>
      </c>
      <c r="U99">
        <f t="shared" si="20"/>
        <v>17797.768575716716</v>
      </c>
      <c r="V99">
        <f t="shared" si="21"/>
        <v>566336.2765687645</v>
      </c>
      <c r="W99">
        <f t="shared" si="22"/>
        <v>31462.71640886081</v>
      </c>
      <c r="X99">
        <f t="shared" si="23"/>
        <v>0.10106000015770598</v>
      </c>
    </row>
    <row r="100" spans="7:24" ht="12.75">
      <c r="G100">
        <v>0.8</v>
      </c>
      <c r="H100">
        <v>4000</v>
      </c>
      <c r="I100">
        <f t="shared" si="12"/>
        <v>118290.23215556133</v>
      </c>
      <c r="J100">
        <f t="shared" si="13"/>
        <v>12839.462220598003</v>
      </c>
      <c r="K100">
        <f t="shared" si="14"/>
        <v>0.09791422363699448</v>
      </c>
      <c r="L100">
        <f t="shared" si="15"/>
        <v>680000</v>
      </c>
      <c r="P100">
        <f t="shared" si="16"/>
        <v>2208578.8987715384</v>
      </c>
      <c r="Q100">
        <f t="shared" si="17"/>
        <v>280857.8898771538</v>
      </c>
      <c r="R100">
        <f t="shared" si="18"/>
        <v>0.1128198519270731</v>
      </c>
      <c r="T100">
        <f t="shared" si="19"/>
        <v>86885.49427789953</v>
      </c>
      <c r="U100">
        <f t="shared" si="20"/>
        <v>26751.200123226074</v>
      </c>
      <c r="V100">
        <f t="shared" si="21"/>
        <v>499467.5809856712</v>
      </c>
      <c r="W100">
        <f t="shared" si="22"/>
        <v>39590.66234382408</v>
      </c>
      <c r="X100">
        <f t="shared" si="23"/>
        <v>0.10887189204634415</v>
      </c>
    </row>
    <row r="101" spans="7:24" ht="12.75">
      <c r="G101">
        <v>0.8</v>
      </c>
      <c r="H101">
        <v>8000</v>
      </c>
      <c r="I101">
        <f t="shared" si="12"/>
        <v>114188.5208404756</v>
      </c>
      <c r="J101">
        <f t="shared" si="13"/>
        <v>12421.500278096168</v>
      </c>
      <c r="K101">
        <f t="shared" si="14"/>
        <v>0.09810835010021274</v>
      </c>
      <c r="L101">
        <f t="shared" si="15"/>
        <v>680000</v>
      </c>
      <c r="P101">
        <f t="shared" si="16"/>
        <v>1304289.4493857692</v>
      </c>
      <c r="Q101">
        <f t="shared" si="17"/>
        <v>190428.94493857687</v>
      </c>
      <c r="R101">
        <f t="shared" si="18"/>
        <v>0.12740121862530235</v>
      </c>
      <c r="T101">
        <f t="shared" si="19"/>
        <v>70972.81224121791</v>
      </c>
      <c r="U101">
        <f t="shared" si="20"/>
        <v>37002.14883035053</v>
      </c>
      <c r="V101">
        <f t="shared" si="21"/>
        <v>422647.6704383516</v>
      </c>
      <c r="W101">
        <f t="shared" si="22"/>
        <v>49423.6491084467</v>
      </c>
      <c r="X101">
        <f t="shared" si="23"/>
        <v>0.12172393331305156</v>
      </c>
    </row>
    <row r="102" spans="7:24" ht="12.75">
      <c r="G102">
        <v>0.8</v>
      </c>
      <c r="H102">
        <v>10000</v>
      </c>
      <c r="I102">
        <f t="shared" si="12"/>
        <v>113357.84888239202</v>
      </c>
      <c r="J102">
        <f t="shared" si="13"/>
        <v>12337.484722285528</v>
      </c>
      <c r="K102">
        <f t="shared" si="14"/>
        <v>0.09815388024736034</v>
      </c>
      <c r="L102">
        <f t="shared" si="15"/>
        <v>680000</v>
      </c>
      <c r="P102">
        <f t="shared" si="16"/>
        <v>1123431.5595086152</v>
      </c>
      <c r="Q102">
        <f t="shared" si="17"/>
        <v>172343.15595086146</v>
      </c>
      <c r="R102">
        <f t="shared" si="18"/>
        <v>0.13300395037400406</v>
      </c>
      <c r="T102">
        <f t="shared" si="19"/>
        <v>66439.11135725006</v>
      </c>
      <c r="U102">
        <f t="shared" si="20"/>
        <v>40214.818019435916</v>
      </c>
      <c r="V102">
        <f t="shared" si="21"/>
        <v>398548.45666489773</v>
      </c>
      <c r="W102">
        <f t="shared" si="22"/>
        <v>52552.30274172145</v>
      </c>
      <c r="X102">
        <f t="shared" si="23"/>
        <v>0.12680878884813604</v>
      </c>
    </row>
    <row r="103" spans="7:24" ht="12.75">
      <c r="G103">
        <v>0.8</v>
      </c>
      <c r="H103">
        <v>20000</v>
      </c>
      <c r="I103">
        <f t="shared" si="12"/>
        <v>111686.00111238468</v>
      </c>
      <c r="J103">
        <f t="shared" si="13"/>
        <v>12169.02758227608</v>
      </c>
      <c r="K103">
        <f t="shared" si="14"/>
        <v>0.0982521881471307</v>
      </c>
      <c r="L103">
        <f t="shared" si="15"/>
        <v>680000</v>
      </c>
      <c r="P103">
        <f t="shared" si="16"/>
        <v>761715.7797543076</v>
      </c>
      <c r="Q103">
        <f t="shared" si="17"/>
        <v>136171.57797543073</v>
      </c>
      <c r="R103">
        <f t="shared" si="18"/>
        <v>0.15165775172481938</v>
      </c>
      <c r="T103">
        <f t="shared" si="19"/>
        <v>54765.60570021725</v>
      </c>
      <c r="U103">
        <f t="shared" si="20"/>
        <v>48890.429824310246</v>
      </c>
      <c r="V103">
        <f t="shared" si="21"/>
        <v>333440.2835201715</v>
      </c>
      <c r="W103">
        <f t="shared" si="22"/>
        <v>61059.45740658633</v>
      </c>
      <c r="X103">
        <f t="shared" si="23"/>
        <v>0.14400807294817503</v>
      </c>
    </row>
    <row r="104" spans="7:24" ht="12.75">
      <c r="G104">
        <v>0.8</v>
      </c>
      <c r="H104">
        <v>40000</v>
      </c>
      <c r="I104">
        <f t="shared" si="12"/>
        <v>110844.78093318368</v>
      </c>
      <c r="J104">
        <f t="shared" si="13"/>
        <v>12084.585277362683</v>
      </c>
      <c r="K104">
        <f t="shared" si="14"/>
        <v>0.09830511333365942</v>
      </c>
      <c r="L104">
        <f t="shared" si="15"/>
        <v>680000</v>
      </c>
      <c r="P104">
        <f t="shared" si="16"/>
        <v>580857.8898771538</v>
      </c>
      <c r="Q104">
        <f t="shared" si="17"/>
        <v>118085.78898771535</v>
      </c>
      <c r="R104">
        <f t="shared" si="18"/>
        <v>0.16894893330961158</v>
      </c>
      <c r="T104">
        <f t="shared" si="19"/>
        <v>46938.062400001574</v>
      </c>
      <c r="U104">
        <f t="shared" si="20"/>
        <v>54949.55476760661</v>
      </c>
      <c r="V104">
        <f t="shared" si="21"/>
        <v>287951.15262342314</v>
      </c>
      <c r="W104">
        <f t="shared" si="22"/>
        <v>67034.1400449693</v>
      </c>
      <c r="X104">
        <f t="shared" si="23"/>
        <v>0.16016265523598486</v>
      </c>
    </row>
    <row r="105" spans="7:24" ht="12.75">
      <c r="G105">
        <v>0.8</v>
      </c>
      <c r="H105">
        <v>80000</v>
      </c>
      <c r="I105">
        <f t="shared" si="12"/>
        <v>110422.83697235695</v>
      </c>
      <c r="J105">
        <f t="shared" si="13"/>
        <v>12042.310532922154</v>
      </c>
      <c r="K105">
        <f t="shared" si="14"/>
        <v>0.09833255238926689</v>
      </c>
      <c r="L105">
        <f t="shared" si="15"/>
        <v>680000</v>
      </c>
      <c r="P105">
        <f t="shared" si="16"/>
        <v>490428.9449385769</v>
      </c>
      <c r="Q105">
        <f t="shared" si="17"/>
        <v>109042.89449385766</v>
      </c>
      <c r="R105">
        <f t="shared" si="18"/>
        <v>0.1818982766514885</v>
      </c>
      <c r="T105">
        <f t="shared" si="19"/>
        <v>42280.110937335005</v>
      </c>
      <c r="U105">
        <f t="shared" si="20"/>
        <v>58623.12111490201</v>
      </c>
      <c r="V105">
        <f t="shared" si="21"/>
        <v>260367.11449992127</v>
      </c>
      <c r="W105">
        <f t="shared" si="22"/>
        <v>70665.43164782417</v>
      </c>
      <c r="X105">
        <f t="shared" si="23"/>
        <v>0.17234172256346872</v>
      </c>
    </row>
    <row r="106" spans="7:24" ht="12.75">
      <c r="G106">
        <v>0.8</v>
      </c>
      <c r="H106">
        <v>100000</v>
      </c>
      <c r="I106">
        <f t="shared" si="12"/>
        <v>110338.34110945073</v>
      </c>
      <c r="J106">
        <f t="shared" si="13"/>
        <v>12033.851290870038</v>
      </c>
      <c r="K106">
        <f t="shared" si="14"/>
        <v>0.09833811959095451</v>
      </c>
      <c r="L106">
        <f t="shared" si="15"/>
        <v>680000</v>
      </c>
      <c r="P106">
        <f t="shared" si="16"/>
        <v>472343.1559508615</v>
      </c>
      <c r="Q106">
        <f t="shared" si="17"/>
        <v>107234.31559508613</v>
      </c>
      <c r="R106">
        <f t="shared" si="18"/>
        <v>0.18502153872380947</v>
      </c>
      <c r="T106">
        <f t="shared" si="19"/>
        <v>41275.302111702076</v>
      </c>
      <c r="U106">
        <f t="shared" si="20"/>
        <v>59421.2175668261</v>
      </c>
      <c r="V106">
        <f t="shared" si="21"/>
        <v>254374.0023072849</v>
      </c>
      <c r="W106">
        <f t="shared" si="22"/>
        <v>71455.06885769614</v>
      </c>
      <c r="X106">
        <f t="shared" si="23"/>
        <v>0.17528734244107244</v>
      </c>
    </row>
    <row r="107" spans="7:24" ht="12.75">
      <c r="G107">
        <v>0.9</v>
      </c>
      <c r="H107">
        <v>1</v>
      </c>
      <c r="I107">
        <f t="shared" si="12"/>
        <v>554098.4043166825</v>
      </c>
      <c r="J107">
        <f t="shared" si="13"/>
        <v>61272.468088279216</v>
      </c>
      <c r="K107">
        <f t="shared" si="14"/>
        <v>0.09956998427438922</v>
      </c>
      <c r="L107">
        <f t="shared" si="15"/>
        <v>680000</v>
      </c>
      <c r="P107">
        <f t="shared" si="16"/>
        <v>7234765595.086153</v>
      </c>
      <c r="Q107">
        <f t="shared" si="17"/>
        <v>723481559.5086151</v>
      </c>
      <c r="R107">
        <f t="shared" si="18"/>
        <v>0.09090966207186796</v>
      </c>
      <c r="T107">
        <f t="shared" si="19"/>
        <v>554003.902936698</v>
      </c>
      <c r="U107">
        <f t="shared" si="20"/>
        <v>52.07116236811106</v>
      </c>
      <c r="V107">
        <f t="shared" si="21"/>
        <v>679884.0261262462</v>
      </c>
      <c r="W107">
        <f t="shared" si="22"/>
        <v>61324.53925064733</v>
      </c>
      <c r="X107">
        <f t="shared" si="23"/>
        <v>0.09956031479541445</v>
      </c>
    </row>
    <row r="108" spans="7:24" ht="12.75">
      <c r="G108">
        <v>0.9</v>
      </c>
      <c r="H108">
        <v>2</v>
      </c>
      <c r="I108">
        <f t="shared" si="12"/>
        <v>548349.5996388763</v>
      </c>
      <c r="J108">
        <f t="shared" si="13"/>
        <v>60565.80463447962</v>
      </c>
      <c r="K108">
        <f t="shared" si="14"/>
        <v>0.0994650557522934</v>
      </c>
      <c r="L108">
        <f t="shared" si="15"/>
        <v>680000</v>
      </c>
      <c r="P108">
        <f t="shared" si="16"/>
        <v>3617607797.5430765</v>
      </c>
      <c r="Q108">
        <f t="shared" si="17"/>
        <v>361765779.75430757</v>
      </c>
      <c r="R108">
        <f t="shared" si="18"/>
        <v>0.09091023316287962</v>
      </c>
      <c r="T108">
        <f t="shared" si="19"/>
        <v>548163.4721150561</v>
      </c>
      <c r="U108">
        <f t="shared" si="20"/>
        <v>103.03802454522425</v>
      </c>
      <c r="V108">
        <f t="shared" si="21"/>
        <v>679769.1860880703</v>
      </c>
      <c r="W108">
        <f t="shared" si="22"/>
        <v>60668.84265902484</v>
      </c>
      <c r="X108">
        <f t="shared" si="23"/>
        <v>0.09944599130325428</v>
      </c>
    </row>
    <row r="109" spans="7:24" ht="12.75">
      <c r="G109">
        <v>0.9</v>
      </c>
      <c r="H109">
        <v>4</v>
      </c>
      <c r="I109">
        <f t="shared" si="12"/>
        <v>537287.2279179023</v>
      </c>
      <c r="J109">
        <f t="shared" si="13"/>
        <v>59211.59171378462</v>
      </c>
      <c r="K109">
        <f t="shared" si="14"/>
        <v>0.09926522863925415</v>
      </c>
      <c r="L109">
        <f t="shared" si="15"/>
        <v>680000</v>
      </c>
      <c r="P109">
        <f t="shared" si="16"/>
        <v>1809028898.7715383</v>
      </c>
      <c r="Q109">
        <f t="shared" si="17"/>
        <v>180907889.87715378</v>
      </c>
      <c r="R109">
        <f t="shared" si="18"/>
        <v>0.0909113751296608</v>
      </c>
      <c r="T109">
        <f t="shared" si="19"/>
        <v>536925.9329264662</v>
      </c>
      <c r="U109">
        <f t="shared" si="20"/>
        <v>201.8263139068331</v>
      </c>
      <c r="V109">
        <f t="shared" si="21"/>
        <v>679542.738815645</v>
      </c>
      <c r="W109">
        <f t="shared" si="22"/>
        <v>59413.418027691456</v>
      </c>
      <c r="X109">
        <f t="shared" si="23"/>
        <v>0.09922814411671889</v>
      </c>
    </row>
    <row r="110" spans="7:24" ht="12.75">
      <c r="G110">
        <v>0.9</v>
      </c>
      <c r="H110">
        <v>8</v>
      </c>
      <c r="I110">
        <f t="shared" si="12"/>
        <v>516757.04977495765</v>
      </c>
      <c r="J110">
        <f t="shared" si="13"/>
        <v>56717.764038088055</v>
      </c>
      <c r="K110">
        <f t="shared" si="14"/>
        <v>0.09890192676635698</v>
      </c>
      <c r="L110">
        <f t="shared" si="15"/>
        <v>680000</v>
      </c>
      <c r="P110">
        <f t="shared" si="16"/>
        <v>904739449.3857691</v>
      </c>
      <c r="Q110">
        <f t="shared" si="17"/>
        <v>90478944.93857689</v>
      </c>
      <c r="R110">
        <f t="shared" si="18"/>
        <v>0.09091365820263306</v>
      </c>
      <c r="T110">
        <f t="shared" si="19"/>
        <v>516074.4049728779</v>
      </c>
      <c r="U110">
        <f t="shared" si="20"/>
        <v>387.88028489285506</v>
      </c>
      <c r="V110">
        <f t="shared" si="21"/>
        <v>679101.7084999296</v>
      </c>
      <c r="W110">
        <f t="shared" si="22"/>
        <v>57105.64432298091</v>
      </c>
      <c r="X110">
        <f t="shared" si="23"/>
        <v>0.0988315485079765</v>
      </c>
    </row>
    <row r="111" spans="7:24" ht="12.75">
      <c r="G111">
        <v>0.9</v>
      </c>
      <c r="H111">
        <v>10</v>
      </c>
      <c r="I111">
        <f t="shared" si="12"/>
        <v>507214.4255349159</v>
      </c>
      <c r="J111">
        <f t="shared" si="13"/>
        <v>55567.105384008966</v>
      </c>
      <c r="K111">
        <f t="shared" si="14"/>
        <v>0.09873654754319584</v>
      </c>
      <c r="L111">
        <f t="shared" si="15"/>
        <v>680000</v>
      </c>
      <c r="P111">
        <f t="shared" si="16"/>
        <v>723881559.5086153</v>
      </c>
      <c r="Q111">
        <f t="shared" si="17"/>
        <v>72393155.95086151</v>
      </c>
      <c r="R111">
        <f t="shared" si="18"/>
        <v>0.09091479930904033</v>
      </c>
      <c r="T111">
        <f t="shared" si="19"/>
        <v>506383.92185790994</v>
      </c>
      <c r="U111">
        <f t="shared" si="20"/>
        <v>475.6870268903163</v>
      </c>
      <c r="V111">
        <f t="shared" si="21"/>
        <v>678886.5803653584</v>
      </c>
      <c r="W111">
        <f t="shared" si="22"/>
        <v>56042.79241089928</v>
      </c>
      <c r="X111">
        <f t="shared" si="23"/>
        <v>0.09865072898292586</v>
      </c>
    </row>
    <row r="112" spans="7:24" ht="12.75">
      <c r="G112">
        <v>0.9</v>
      </c>
      <c r="H112">
        <v>20</v>
      </c>
      <c r="I112">
        <f t="shared" si="12"/>
        <v>465512.3706181932</v>
      </c>
      <c r="J112">
        <f t="shared" si="13"/>
        <v>50600.8069234</v>
      </c>
      <c r="K112">
        <f t="shared" si="14"/>
        <v>0.09804207512086265</v>
      </c>
      <c r="L112">
        <f t="shared" si="15"/>
        <v>680000</v>
      </c>
      <c r="P112">
        <f t="shared" si="16"/>
        <v>362165779.7543076</v>
      </c>
      <c r="Q112">
        <f t="shared" si="17"/>
        <v>36221577.97543076</v>
      </c>
      <c r="R112">
        <f t="shared" si="18"/>
        <v>0.09092050054460583</v>
      </c>
      <c r="T112">
        <f t="shared" si="19"/>
        <v>464044.6205350618</v>
      </c>
      <c r="U112">
        <f t="shared" si="20"/>
        <v>871.2870171718338</v>
      </c>
      <c r="V112">
        <f t="shared" si="21"/>
        <v>677855.9752231634</v>
      </c>
      <c r="W112">
        <f t="shared" si="22"/>
        <v>51472.09394057183</v>
      </c>
      <c r="X112">
        <f t="shared" si="23"/>
        <v>0.0978885210674971</v>
      </c>
    </row>
    <row r="113" spans="7:24" ht="12.75">
      <c r="G113">
        <v>0.9</v>
      </c>
      <c r="H113">
        <v>40</v>
      </c>
      <c r="I113">
        <f t="shared" si="12"/>
        <v>403818.551873848</v>
      </c>
      <c r="J113">
        <f t="shared" si="13"/>
        <v>43434.294971305775</v>
      </c>
      <c r="K113">
        <f t="shared" si="14"/>
        <v>0.09711351258618917</v>
      </c>
      <c r="L113">
        <f t="shared" si="15"/>
        <v>680000</v>
      </c>
      <c r="P113">
        <f t="shared" si="16"/>
        <v>181307889.8771538</v>
      </c>
      <c r="Q113">
        <f t="shared" si="17"/>
        <v>18135788.98771538</v>
      </c>
      <c r="R113">
        <f t="shared" si="18"/>
        <v>0.09093188157646791</v>
      </c>
      <c r="T113">
        <f t="shared" si="19"/>
        <v>401418.95793462015</v>
      </c>
      <c r="U113">
        <f t="shared" si="20"/>
        <v>1505.5323382809793</v>
      </c>
      <c r="V113">
        <f t="shared" si="21"/>
        <v>675959.2646967227</v>
      </c>
      <c r="W113">
        <f t="shared" si="22"/>
        <v>44939.827309586755</v>
      </c>
      <c r="X113">
        <f t="shared" si="23"/>
        <v>0.09685511671132804</v>
      </c>
    </row>
    <row r="114" spans="7:24" ht="12.75">
      <c r="G114">
        <v>0.9</v>
      </c>
      <c r="H114">
        <v>80</v>
      </c>
      <c r="I114">
        <f t="shared" si="12"/>
        <v>328116.784589745</v>
      </c>
      <c r="J114">
        <f t="shared" si="13"/>
        <v>34922.753407225064</v>
      </c>
      <c r="K114">
        <f t="shared" si="14"/>
        <v>0.09619545463259302</v>
      </c>
      <c r="L114">
        <f t="shared" si="15"/>
        <v>680000</v>
      </c>
      <c r="P114">
        <f t="shared" si="16"/>
        <v>90878944.9385769</v>
      </c>
      <c r="Q114">
        <f t="shared" si="17"/>
        <v>9092894.49385769</v>
      </c>
      <c r="R114">
        <f t="shared" si="18"/>
        <v>0.09095455825840908</v>
      </c>
      <c r="T114">
        <f t="shared" si="19"/>
        <v>324516.9302506532</v>
      </c>
      <c r="U114">
        <f t="shared" si="20"/>
        <v>2428.1918404707626</v>
      </c>
      <c r="V114">
        <f t="shared" si="21"/>
        <v>672539.5436455861</v>
      </c>
      <c r="W114">
        <f t="shared" si="22"/>
        <v>37350.945247695825</v>
      </c>
      <c r="X114">
        <f t="shared" si="23"/>
        <v>0.09578005346743758</v>
      </c>
    </row>
    <row r="115" spans="7:24" ht="12.75">
      <c r="G115">
        <v>0.9</v>
      </c>
      <c r="H115">
        <v>100</v>
      </c>
      <c r="I115">
        <f t="shared" si="12"/>
        <v>303224.7922931287</v>
      </c>
      <c r="J115">
        <f t="shared" si="13"/>
        <v>32189.38819381863</v>
      </c>
      <c r="K115">
        <f t="shared" si="14"/>
        <v>0.09596907366017367</v>
      </c>
      <c r="L115">
        <f t="shared" si="15"/>
        <v>680000</v>
      </c>
      <c r="P115">
        <f t="shared" si="16"/>
        <v>72793155.95086153</v>
      </c>
      <c r="Q115">
        <f t="shared" si="17"/>
        <v>7284315.595086151</v>
      </c>
      <c r="R115">
        <f t="shared" si="18"/>
        <v>0.0909658541217361</v>
      </c>
      <c r="T115">
        <f t="shared" si="19"/>
        <v>299183.6868550823</v>
      </c>
      <c r="U115">
        <f t="shared" si="20"/>
        <v>2794.835646345515</v>
      </c>
      <c r="V115">
        <f t="shared" si="21"/>
        <v>670937.5757928954</v>
      </c>
      <c r="W115">
        <f t="shared" si="22"/>
        <v>34984.223840164144</v>
      </c>
      <c r="X115">
        <f t="shared" si="23"/>
        <v>0.09548511720900829</v>
      </c>
    </row>
    <row r="116" spans="7:24" ht="12.75">
      <c r="G116">
        <v>0.9</v>
      </c>
      <c r="H116">
        <v>200</v>
      </c>
      <c r="I116">
        <f t="shared" si="12"/>
        <v>233025.19327753515</v>
      </c>
      <c r="J116">
        <f t="shared" si="13"/>
        <v>24648.310629949934</v>
      </c>
      <c r="K116">
        <f t="shared" si="14"/>
        <v>0.09565714074660796</v>
      </c>
      <c r="L116">
        <f t="shared" si="15"/>
        <v>680000</v>
      </c>
      <c r="P116">
        <f t="shared" si="16"/>
        <v>36621577.975430764</v>
      </c>
      <c r="Q116">
        <f t="shared" si="17"/>
        <v>3667157.7975430754</v>
      </c>
      <c r="R116">
        <f t="shared" si="18"/>
        <v>0.09102191287925812</v>
      </c>
      <c r="T116">
        <f t="shared" si="19"/>
        <v>227356.8804629713</v>
      </c>
      <c r="U116">
        <f t="shared" si="20"/>
        <v>4221.6279926152465</v>
      </c>
      <c r="V116">
        <f t="shared" si="21"/>
        <v>663459.0729882467</v>
      </c>
      <c r="W116">
        <f t="shared" si="22"/>
        <v>28869.93862256518</v>
      </c>
      <c r="X116">
        <f t="shared" si="23"/>
        <v>0.0948505120053264</v>
      </c>
    </row>
    <row r="117" spans="7:24" ht="12.75">
      <c r="G117">
        <v>0.9</v>
      </c>
      <c r="H117">
        <v>400</v>
      </c>
      <c r="I117">
        <f t="shared" si="12"/>
        <v>181252.4222097022</v>
      </c>
      <c r="J117">
        <f t="shared" si="13"/>
        <v>19239.877511909122</v>
      </c>
      <c r="K117">
        <f t="shared" si="14"/>
        <v>0.09596317433948429</v>
      </c>
      <c r="L117">
        <f t="shared" si="15"/>
        <v>680000</v>
      </c>
      <c r="P117">
        <f t="shared" si="16"/>
        <v>18535788.987715382</v>
      </c>
      <c r="Q117">
        <f t="shared" si="17"/>
        <v>1858578.8987715377</v>
      </c>
      <c r="R117">
        <f t="shared" si="18"/>
        <v>0.09113196884140798</v>
      </c>
      <c r="T117">
        <f t="shared" si="19"/>
        <v>173204.59242161884</v>
      </c>
      <c r="U117">
        <f t="shared" si="20"/>
        <v>6354.146722578632</v>
      </c>
      <c r="V117">
        <f t="shared" si="21"/>
        <v>649807.1662205695</v>
      </c>
      <c r="W117">
        <f t="shared" si="22"/>
        <v>25594.024234487755</v>
      </c>
      <c r="X117">
        <f t="shared" si="23"/>
        <v>0.0945514352426068</v>
      </c>
    </row>
    <row r="118" spans="7:24" ht="12.75">
      <c r="G118">
        <v>0.9</v>
      </c>
      <c r="H118">
        <v>800</v>
      </c>
      <c r="I118">
        <f t="shared" si="12"/>
        <v>148689.21111040545</v>
      </c>
      <c r="J118">
        <f t="shared" si="13"/>
        <v>15902.473022735941</v>
      </c>
      <c r="K118">
        <f t="shared" si="14"/>
        <v>0.09661771860765532</v>
      </c>
      <c r="L118">
        <f t="shared" si="15"/>
        <v>680000</v>
      </c>
      <c r="P118">
        <f t="shared" si="16"/>
        <v>9492894.493857691</v>
      </c>
      <c r="Q118">
        <f t="shared" si="17"/>
        <v>954289.4493857689</v>
      </c>
      <c r="R118">
        <f t="shared" si="18"/>
        <v>0.09134417988332055</v>
      </c>
      <c r="T118">
        <f t="shared" si="19"/>
        <v>136751.39724600766</v>
      </c>
      <c r="U118">
        <f t="shared" si="20"/>
        <v>9795.84785098521</v>
      </c>
      <c r="V118">
        <f t="shared" si="21"/>
        <v>625404.825493607</v>
      </c>
      <c r="W118">
        <f t="shared" si="22"/>
        <v>25698.320873721153</v>
      </c>
      <c r="X118">
        <f t="shared" si="23"/>
        <v>0.09427266750055574</v>
      </c>
    </row>
    <row r="119" spans="7:24" ht="12.75">
      <c r="G119">
        <v>0.9</v>
      </c>
      <c r="H119">
        <v>1000</v>
      </c>
      <c r="I119">
        <f t="shared" si="12"/>
        <v>141492.8956836952</v>
      </c>
      <c r="J119">
        <f t="shared" si="13"/>
        <v>15171.484956121869</v>
      </c>
      <c r="K119">
        <f t="shared" si="14"/>
        <v>0.09684067874370389</v>
      </c>
      <c r="L119">
        <f t="shared" si="15"/>
        <v>680000</v>
      </c>
      <c r="P119">
        <f t="shared" si="16"/>
        <v>7684315.595086153</v>
      </c>
      <c r="Q119">
        <f t="shared" si="17"/>
        <v>773431.5595086152</v>
      </c>
      <c r="R119">
        <f t="shared" si="18"/>
        <v>0.09144652179492498</v>
      </c>
      <c r="T119">
        <f t="shared" si="19"/>
        <v>127827.48001862309</v>
      </c>
      <c r="U119">
        <f t="shared" si="20"/>
        <v>11311.701782296353</v>
      </c>
      <c r="V119">
        <f t="shared" si="21"/>
        <v>614325.4471728232</v>
      </c>
      <c r="W119">
        <f t="shared" si="22"/>
        <v>26483.186738418222</v>
      </c>
      <c r="X119">
        <f t="shared" si="23"/>
        <v>0.09416098646983267</v>
      </c>
    </row>
    <row r="120" spans="7:24" ht="12.75">
      <c r="G120">
        <v>0.9</v>
      </c>
      <c r="H120">
        <v>2000</v>
      </c>
      <c r="I120">
        <f t="shared" si="12"/>
        <v>126317.42905409967</v>
      </c>
      <c r="J120">
        <f t="shared" si="13"/>
        <v>13637.681293927053</v>
      </c>
      <c r="K120">
        <f t="shared" si="14"/>
        <v>0.09744325348330758</v>
      </c>
      <c r="L120">
        <f t="shared" si="15"/>
        <v>680000</v>
      </c>
      <c r="P120">
        <f t="shared" si="16"/>
        <v>4067157.7975430763</v>
      </c>
      <c r="Q120">
        <f t="shared" si="17"/>
        <v>411715.7797543076</v>
      </c>
      <c r="R120">
        <f t="shared" si="18"/>
        <v>0.09192395647004235</v>
      </c>
      <c r="T120">
        <f t="shared" si="19"/>
        <v>105418.18572076653</v>
      </c>
      <c r="U120">
        <f t="shared" si="20"/>
        <v>17625.174595739794</v>
      </c>
      <c r="V120">
        <f t="shared" si="21"/>
        <v>567493.8670531365</v>
      </c>
      <c r="W120">
        <f t="shared" si="22"/>
        <v>31262.855889666847</v>
      </c>
      <c r="X120">
        <f t="shared" si="23"/>
        <v>0.09385936999894254</v>
      </c>
    </row>
    <row r="121" spans="7:24" ht="12.75">
      <c r="G121">
        <v>0.9</v>
      </c>
      <c r="H121">
        <v>4000</v>
      </c>
      <c r="I121">
        <f t="shared" si="12"/>
        <v>118309.36731781982</v>
      </c>
      <c r="J121">
        <f t="shared" si="13"/>
        <v>12832.47391657205</v>
      </c>
      <c r="K121">
        <f t="shared" si="14"/>
        <v>0.09785186631348547</v>
      </c>
      <c r="L121">
        <f t="shared" si="15"/>
        <v>680000</v>
      </c>
      <c r="P121">
        <f t="shared" si="16"/>
        <v>2258578.8987715384</v>
      </c>
      <c r="Q121">
        <f t="shared" si="17"/>
        <v>230857.8898771538</v>
      </c>
      <c r="R121">
        <f t="shared" si="18"/>
        <v>0.09273498766058942</v>
      </c>
      <c r="T121">
        <f t="shared" si="19"/>
        <v>87412.76006560714</v>
      </c>
      <c r="U121">
        <f t="shared" si="20"/>
        <v>26317.733189193958</v>
      </c>
      <c r="V121">
        <f t="shared" si="21"/>
        <v>502417.3334046717</v>
      </c>
      <c r="W121">
        <f t="shared" si="22"/>
        <v>39150.20710576601</v>
      </c>
      <c r="X121">
        <f t="shared" si="23"/>
        <v>0.0939244388954719</v>
      </c>
    </row>
    <row r="122" spans="7:24" ht="12.75">
      <c r="G122">
        <v>0.9</v>
      </c>
      <c r="H122">
        <v>8000</v>
      </c>
      <c r="I122">
        <f t="shared" si="12"/>
        <v>114193.39976889906</v>
      </c>
      <c r="J122">
        <f t="shared" si="13"/>
        <v>12419.731110299002</v>
      </c>
      <c r="K122">
        <f t="shared" si="14"/>
        <v>0.0980919674291026</v>
      </c>
      <c r="L122">
        <f t="shared" si="15"/>
        <v>680000</v>
      </c>
      <c r="P122">
        <f t="shared" si="16"/>
        <v>1354289.4493857692</v>
      </c>
      <c r="Q122">
        <f t="shared" si="17"/>
        <v>140428.9449385769</v>
      </c>
      <c r="R122">
        <f t="shared" si="18"/>
        <v>0.09395010155210852</v>
      </c>
      <c r="T122">
        <f t="shared" si="19"/>
        <v>71981.45265965682</v>
      </c>
      <c r="U122">
        <f t="shared" si="20"/>
        <v>36142.48625415081</v>
      </c>
      <c r="V122">
        <f t="shared" si="21"/>
        <v>428635.8748196024</v>
      </c>
      <c r="W122">
        <f t="shared" si="22"/>
        <v>48562.21736444981</v>
      </c>
      <c r="X122">
        <f t="shared" si="23"/>
        <v>0.0945940031155663</v>
      </c>
    </row>
    <row r="123" spans="7:24" ht="12.75">
      <c r="G123">
        <v>0.9</v>
      </c>
      <c r="H123">
        <v>10000</v>
      </c>
      <c r="I123">
        <f t="shared" si="12"/>
        <v>113360.98379230054</v>
      </c>
      <c r="J123">
        <f t="shared" si="13"/>
        <v>12336.349593793007</v>
      </c>
      <c r="K123">
        <f t="shared" si="14"/>
        <v>0.09814328801948818</v>
      </c>
      <c r="L123">
        <f t="shared" si="15"/>
        <v>680000</v>
      </c>
      <c r="P123">
        <f t="shared" si="16"/>
        <v>1173431.5595086152</v>
      </c>
      <c r="Q123">
        <f t="shared" si="17"/>
        <v>122343.15595086149</v>
      </c>
      <c r="R123">
        <f t="shared" si="18"/>
        <v>0.09441699586450032</v>
      </c>
      <c r="T123">
        <f t="shared" si="19"/>
        <v>67633.64873021997</v>
      </c>
      <c r="U123">
        <f t="shared" si="20"/>
        <v>39193.492593474024</v>
      </c>
      <c r="V123">
        <f t="shared" si="21"/>
        <v>405702.9111604558</v>
      </c>
      <c r="W123">
        <f t="shared" si="22"/>
        <v>51529.84218726703</v>
      </c>
      <c r="X123">
        <f t="shared" si="23"/>
        <v>0.0949318155586949</v>
      </c>
    </row>
    <row r="124" spans="7:24" ht="12.75">
      <c r="G124">
        <v>0.9</v>
      </c>
      <c r="H124">
        <v>20000</v>
      </c>
      <c r="I124">
        <f t="shared" si="12"/>
        <v>111686.79109340129</v>
      </c>
      <c r="J124">
        <f t="shared" si="13"/>
        <v>12168.742361142764</v>
      </c>
      <c r="K124">
        <f t="shared" si="14"/>
        <v>0.09824948487754717</v>
      </c>
      <c r="L124">
        <f t="shared" si="15"/>
        <v>680000</v>
      </c>
      <c r="P124">
        <f t="shared" si="16"/>
        <v>811715.7797543076</v>
      </c>
      <c r="Q124">
        <f t="shared" si="17"/>
        <v>86171.57797543073</v>
      </c>
      <c r="R124">
        <f t="shared" si="18"/>
        <v>0.09597147931040158</v>
      </c>
      <c r="T124">
        <f t="shared" si="19"/>
        <v>56540.966298130865</v>
      </c>
      <c r="U124">
        <f t="shared" si="20"/>
        <v>47366.15702403431</v>
      </c>
      <c r="V124">
        <f t="shared" si="21"/>
        <v>344247.12811899005</v>
      </c>
      <c r="W124">
        <f t="shared" si="22"/>
        <v>59534.89938517708</v>
      </c>
      <c r="X124">
        <f t="shared" si="23"/>
        <v>0.09620228439351569</v>
      </c>
    </row>
    <row r="125" spans="7:24" ht="12.75">
      <c r="G125">
        <v>0.9</v>
      </c>
      <c r="H125">
        <v>40000</v>
      </c>
      <c r="I125">
        <f t="shared" si="12"/>
        <v>110844.97921716467</v>
      </c>
      <c r="J125">
        <f t="shared" si="13"/>
        <v>12084.513791138039</v>
      </c>
      <c r="K125">
        <f t="shared" si="14"/>
        <v>0.09830443041298352</v>
      </c>
      <c r="L125">
        <f t="shared" si="15"/>
        <v>680000</v>
      </c>
      <c r="P125">
        <f t="shared" si="16"/>
        <v>630857.8898771538</v>
      </c>
      <c r="Q125">
        <f t="shared" si="17"/>
        <v>68085.78898771536</v>
      </c>
      <c r="R125">
        <f t="shared" si="18"/>
        <v>0.09741241110913428</v>
      </c>
      <c r="T125">
        <f t="shared" si="19"/>
        <v>49185.685147392316</v>
      </c>
      <c r="U125">
        <f t="shared" si="20"/>
        <v>53017.11595735092</v>
      </c>
      <c r="V125">
        <f t="shared" si="21"/>
        <v>301739.11472074623</v>
      </c>
      <c r="W125">
        <f t="shared" si="22"/>
        <v>65101.62974848896</v>
      </c>
      <c r="X125">
        <f t="shared" si="23"/>
        <v>0.0974852729590888</v>
      </c>
    </row>
    <row r="126" spans="7:24" ht="12.75">
      <c r="G126">
        <v>0.9</v>
      </c>
      <c r="H126">
        <v>80000</v>
      </c>
      <c r="I126">
        <f t="shared" si="12"/>
        <v>110422.88664238682</v>
      </c>
      <c r="J126">
        <f t="shared" si="13"/>
        <v>12042.292638681341</v>
      </c>
      <c r="K126">
        <f t="shared" si="14"/>
        <v>0.09833238075815201</v>
      </c>
      <c r="L126">
        <f t="shared" si="15"/>
        <v>680000</v>
      </c>
      <c r="P126">
        <f t="shared" si="16"/>
        <v>540428.9449385769</v>
      </c>
      <c r="Q126">
        <f t="shared" si="17"/>
        <v>59042.894493857675</v>
      </c>
      <c r="R126">
        <f t="shared" si="18"/>
        <v>0.0984915230542907</v>
      </c>
      <c r="T126">
        <f t="shared" si="19"/>
        <v>44840.246456531815</v>
      </c>
      <c r="U126">
        <f t="shared" si="20"/>
        <v>56420.678196478104</v>
      </c>
      <c r="V126">
        <f t="shared" si="21"/>
        <v>276132.67971512396</v>
      </c>
      <c r="W126">
        <f t="shared" si="22"/>
        <v>68462.97083515945</v>
      </c>
      <c r="X126">
        <f t="shared" si="23"/>
        <v>0.09848013891897854</v>
      </c>
    </row>
    <row r="127" spans="7:24" ht="12.75">
      <c r="G127">
        <v>0.9</v>
      </c>
      <c r="H127">
        <v>100000</v>
      </c>
      <c r="I127">
        <f t="shared" si="12"/>
        <v>110338.37291096909</v>
      </c>
      <c r="J127">
        <f t="shared" si="13"/>
        <v>12033.839835648841</v>
      </c>
      <c r="K127">
        <f t="shared" si="14"/>
        <v>0.09833800963104206</v>
      </c>
      <c r="L127">
        <f t="shared" si="15"/>
        <v>680000</v>
      </c>
      <c r="P127">
        <f t="shared" si="16"/>
        <v>522343.1559508615</v>
      </c>
      <c r="Q127">
        <f t="shared" si="17"/>
        <v>57234.31559508614</v>
      </c>
      <c r="R127">
        <f t="shared" si="18"/>
        <v>0.09875179489365077</v>
      </c>
      <c r="T127">
        <f t="shared" si="19"/>
        <v>43905.92284693076</v>
      </c>
      <c r="U127">
        <f t="shared" si="20"/>
        <v>57157.88020915807</v>
      </c>
      <c r="V127">
        <f t="shared" si="21"/>
        <v>270586.07761058287</v>
      </c>
      <c r="W127">
        <f t="shared" si="22"/>
        <v>69191.72004480692</v>
      </c>
      <c r="X127">
        <f t="shared" si="23"/>
        <v>0.09872304615553583</v>
      </c>
    </row>
    <row r="128" spans="7:24" ht="12.75">
      <c r="G128">
        <v>0.95</v>
      </c>
      <c r="H128">
        <v>1</v>
      </c>
      <c r="I128">
        <f t="shared" si="12"/>
        <v>578429.2440620912</v>
      </c>
      <c r="J128">
        <f t="shared" si="13"/>
        <v>36816.784067694956</v>
      </c>
      <c r="K128">
        <f t="shared" si="14"/>
        <v>0.05984075050368055</v>
      </c>
      <c r="L128">
        <f t="shared" si="15"/>
        <v>680000</v>
      </c>
      <c r="P128">
        <f t="shared" si="16"/>
        <v>7234790595.086153</v>
      </c>
      <c r="Q128">
        <f t="shared" si="17"/>
        <v>723456559.5086151</v>
      </c>
      <c r="R128">
        <f t="shared" si="18"/>
        <v>0.09090652067659405</v>
      </c>
      <c r="T128">
        <f t="shared" si="19"/>
        <v>578328.6487960971</v>
      </c>
      <c r="U128">
        <f t="shared" si="20"/>
        <v>54.357272130094465</v>
      </c>
      <c r="V128">
        <f t="shared" si="21"/>
        <v>679881.7404521328</v>
      </c>
      <c r="W128">
        <f t="shared" si="22"/>
        <v>36871.14133982505</v>
      </c>
      <c r="X128">
        <f t="shared" si="23"/>
        <v>0.059874468425389904</v>
      </c>
    </row>
    <row r="129" spans="7:24" ht="12.75">
      <c r="G129">
        <v>0.95</v>
      </c>
      <c r="H129">
        <v>2</v>
      </c>
      <c r="I129">
        <f t="shared" si="12"/>
        <v>572037.7964939835</v>
      </c>
      <c r="J129">
        <f t="shared" si="13"/>
        <v>36636.23404413964</v>
      </c>
      <c r="K129">
        <f t="shared" si="14"/>
        <v>0.06019023681978001</v>
      </c>
      <c r="L129">
        <f t="shared" si="15"/>
        <v>680000</v>
      </c>
      <c r="P129">
        <f t="shared" si="16"/>
        <v>3617632797.5430765</v>
      </c>
      <c r="Q129">
        <f t="shared" si="17"/>
        <v>361740779.75430757</v>
      </c>
      <c r="R129">
        <f t="shared" si="18"/>
        <v>0.09090395076704158</v>
      </c>
      <c r="T129">
        <f t="shared" si="19"/>
        <v>571839.8866474916</v>
      </c>
      <c r="U129">
        <f t="shared" si="20"/>
        <v>107.48772600259026</v>
      </c>
      <c r="V129">
        <f t="shared" si="21"/>
        <v>679764.7381056999</v>
      </c>
      <c r="W129">
        <f t="shared" si="22"/>
        <v>36743.72177014223</v>
      </c>
      <c r="X129">
        <f t="shared" si="23"/>
        <v>0.06025681669444541</v>
      </c>
    </row>
    <row r="130" spans="7:24" ht="12.75">
      <c r="G130">
        <v>0.95</v>
      </c>
      <c r="H130">
        <v>4</v>
      </c>
      <c r="I130">
        <f aca="true" t="shared" si="24" ref="I130:I190">$A$3+$G130*$B$3/(2*PI()*$H130*$D$3)/($G130*$B$3+1/(2*PI()*$H130*$D$3))</f>
        <v>559764.2476359054</v>
      </c>
      <c r="J130">
        <f aca="true" t="shared" si="25" ref="J130:J190">$C$3+(1-$G130)*$B$3/(2*PI()*$H130*$E$3)/((1-$G130)*$B$3+1/(2*PI()*$H130*$E$3))</f>
        <v>36282.90231723984</v>
      </c>
      <c r="K130">
        <f aca="true" t="shared" si="26" ref="K130:K190">$J130/($I130+$J130)</f>
        <v>0.060872537214701906</v>
      </c>
      <c r="L130">
        <f t="shared" si="15"/>
        <v>680000</v>
      </c>
      <c r="P130">
        <f t="shared" si="16"/>
        <v>1809053898.7715383</v>
      </c>
      <c r="Q130">
        <f t="shared" si="17"/>
        <v>180882889.87715378</v>
      </c>
      <c r="R130">
        <f t="shared" si="18"/>
        <v>0.09089881191652628</v>
      </c>
      <c r="T130">
        <f t="shared" si="19"/>
        <v>559380.8978427197</v>
      </c>
      <c r="U130">
        <f t="shared" si="20"/>
        <v>210.26405614080969</v>
      </c>
      <c r="V130">
        <f t="shared" si="21"/>
        <v>679534.3077724824</v>
      </c>
      <c r="W130">
        <f t="shared" si="22"/>
        <v>36493.16637338065</v>
      </c>
      <c r="X130">
        <f t="shared" si="23"/>
        <v>0.06100236071388798</v>
      </c>
    </row>
    <row r="131" spans="7:24" ht="12.75">
      <c r="G131">
        <v>0.95</v>
      </c>
      <c r="H131">
        <v>8</v>
      </c>
      <c r="I131">
        <f t="shared" si="24"/>
        <v>537074.6675290804</v>
      </c>
      <c r="J131">
        <f t="shared" si="25"/>
        <v>35605.795856892335</v>
      </c>
      <c r="K131">
        <f t="shared" si="26"/>
        <v>0.06217393142132542</v>
      </c>
      <c r="L131">
        <f aca="true" t="shared" si="27" ref="L131:L190">$F$3</f>
        <v>680000</v>
      </c>
      <c r="P131">
        <f aca="true" t="shared" si="28" ref="P131:P190">$G131*$M$3+1/(2*PI()*$H131*$N$3)</f>
        <v>904764449.3857691</v>
      </c>
      <c r="Q131">
        <f aca="true" t="shared" si="29" ref="Q131:Q190">(1-$G131)*$M$3+1/(2*PI()*$H131*$O$3)</f>
        <v>90453944.93857689</v>
      </c>
      <c r="R131">
        <f aca="true" t="shared" si="30" ref="R131:R190">$Q131/($P131+$Q131)</f>
        <v>0.09088853808815109</v>
      </c>
      <c r="T131">
        <f aca="true" t="shared" si="31" ref="T131:T190">$I131*$P131/($I131+$P131+$L131)</f>
        <v>536353.1738174903</v>
      </c>
      <c r="U131">
        <f aca="true" t="shared" si="32" ref="U131:U190">$I131*$L131/($I131+$P131+$L131)</f>
        <v>403.1106200553043</v>
      </c>
      <c r="V131">
        <f aca="true" t="shared" si="33" ref="V131:V190">$L131*$P131/($I131+$P131+$L131)</f>
        <v>679086.5036957739</v>
      </c>
      <c r="W131">
        <f aca="true" t="shared" si="34" ref="W131:W190">$U131+$J131</f>
        <v>36008.90647694764</v>
      </c>
      <c r="X131">
        <f aca="true" t="shared" si="35" ref="X131:X190">$W131*$Q131/($T131*($V131+$W131+$Q131)+$W131*($V131+$Q131))</f>
        <v>0.062420896250533243</v>
      </c>
    </row>
    <row r="132" spans="7:24" ht="12.75">
      <c r="G132">
        <v>0.95</v>
      </c>
      <c r="H132">
        <v>10</v>
      </c>
      <c r="I132">
        <f t="shared" si="24"/>
        <v>526567.2342665971</v>
      </c>
      <c r="J132">
        <f t="shared" si="25"/>
        <v>35281.20828639786</v>
      </c>
      <c r="K132">
        <f t="shared" si="26"/>
        <v>0.06279488490896733</v>
      </c>
      <c r="L132">
        <f t="shared" si="27"/>
        <v>680000</v>
      </c>
      <c r="P132">
        <f t="shared" si="28"/>
        <v>723906559.5086153</v>
      </c>
      <c r="Q132">
        <f t="shared" si="29"/>
        <v>72368155.95086151</v>
      </c>
      <c r="R132">
        <f t="shared" si="30"/>
        <v>0.0908834031093185</v>
      </c>
      <c r="T132">
        <f t="shared" si="31"/>
        <v>525691.0416449597</v>
      </c>
      <c r="U132">
        <f t="shared" si="32"/>
        <v>493.80669870048104</v>
      </c>
      <c r="V132">
        <f t="shared" si="33"/>
        <v>678868.4997015751</v>
      </c>
      <c r="W132">
        <f t="shared" si="34"/>
        <v>35775.014985098336</v>
      </c>
      <c r="X132">
        <f t="shared" si="35"/>
        <v>0.06309605344473233</v>
      </c>
    </row>
    <row r="133" spans="7:24" ht="12.75">
      <c r="G133">
        <v>0.95</v>
      </c>
      <c r="H133">
        <v>20</v>
      </c>
      <c r="I133">
        <f t="shared" si="24"/>
        <v>480936.0372803274</v>
      </c>
      <c r="J133">
        <f t="shared" si="25"/>
        <v>33783.55269200451</v>
      </c>
      <c r="K133">
        <f t="shared" si="26"/>
        <v>0.0656348686744573</v>
      </c>
      <c r="L133">
        <f t="shared" si="27"/>
        <v>680000</v>
      </c>
      <c r="P133">
        <f t="shared" si="28"/>
        <v>362190779.7543076</v>
      </c>
      <c r="Q133">
        <f t="shared" si="29"/>
        <v>36196577.97543076</v>
      </c>
      <c r="R133">
        <f t="shared" si="30"/>
        <v>0.0908577475492737</v>
      </c>
      <c r="T133">
        <f t="shared" si="31"/>
        <v>479399.41049960844</v>
      </c>
      <c r="U133">
        <f t="shared" si="32"/>
        <v>900.0549361330246</v>
      </c>
      <c r="V133">
        <f t="shared" si="33"/>
        <v>677827.3488990391</v>
      </c>
      <c r="W133">
        <f t="shared" si="34"/>
        <v>34683.607628137535</v>
      </c>
      <c r="X133">
        <f t="shared" si="35"/>
        <v>0.06616871951506784</v>
      </c>
    </row>
    <row r="134" spans="7:24" ht="12.75">
      <c r="G134">
        <v>0.95</v>
      </c>
      <c r="H134">
        <v>40</v>
      </c>
      <c r="I134">
        <f t="shared" si="24"/>
        <v>414274.87989518023</v>
      </c>
      <c r="J134">
        <f t="shared" si="25"/>
        <v>31300.403461700018</v>
      </c>
      <c r="K134">
        <f t="shared" si="26"/>
        <v>0.07024717175936841</v>
      </c>
      <c r="L134">
        <f t="shared" si="27"/>
        <v>680000</v>
      </c>
      <c r="P134">
        <f t="shared" si="28"/>
        <v>181332889.8771538</v>
      </c>
      <c r="Q134">
        <f t="shared" si="29"/>
        <v>18110788.98771538</v>
      </c>
      <c r="R134">
        <f t="shared" si="30"/>
        <v>0.0908065329058944</v>
      </c>
      <c r="T134">
        <f t="shared" si="31"/>
        <v>411789.8848833649</v>
      </c>
      <c r="U134">
        <f t="shared" si="32"/>
        <v>1544.2158447394133</v>
      </c>
      <c r="V134">
        <f t="shared" si="33"/>
        <v>675921.0739293147</v>
      </c>
      <c r="W134">
        <f t="shared" si="34"/>
        <v>32844.61930643943</v>
      </c>
      <c r="X134">
        <f t="shared" si="35"/>
        <v>0.07109598755436505</v>
      </c>
    </row>
    <row r="135" spans="7:24" ht="12.75">
      <c r="G135">
        <v>0.95</v>
      </c>
      <c r="H135">
        <v>80</v>
      </c>
      <c r="I135">
        <f t="shared" si="24"/>
        <v>333826.77001438185</v>
      </c>
      <c r="J135">
        <f t="shared" si="25"/>
        <v>27717.147485652902</v>
      </c>
      <c r="K135">
        <f t="shared" si="26"/>
        <v>0.07666329356972307</v>
      </c>
      <c r="L135">
        <f t="shared" si="27"/>
        <v>680000</v>
      </c>
      <c r="P135">
        <f t="shared" si="28"/>
        <v>90903944.9385769</v>
      </c>
      <c r="Q135">
        <f t="shared" si="29"/>
        <v>9067894.49385769</v>
      </c>
      <c r="R135">
        <f t="shared" si="30"/>
        <v>0.09070448783715913</v>
      </c>
      <c r="T135">
        <f t="shared" si="31"/>
        <v>330144.7560828324</v>
      </c>
      <c r="U135">
        <f t="shared" si="32"/>
        <v>2469.6225701537805</v>
      </c>
      <c r="V135">
        <f t="shared" si="33"/>
        <v>672499.7942095964</v>
      </c>
      <c r="W135">
        <f t="shared" si="34"/>
        <v>30186.770055806683</v>
      </c>
      <c r="X135">
        <f t="shared" si="35"/>
        <v>0.07777013875385005</v>
      </c>
    </row>
    <row r="136" spans="7:24" ht="12.75">
      <c r="G136">
        <v>0.95</v>
      </c>
      <c r="H136">
        <v>100</v>
      </c>
      <c r="I136">
        <f t="shared" si="24"/>
        <v>307692.5228983854</v>
      </c>
      <c r="J136">
        <f t="shared" si="25"/>
        <v>26382.080192855035</v>
      </c>
      <c r="K136">
        <f t="shared" si="26"/>
        <v>0.07897062497040434</v>
      </c>
      <c r="L136">
        <f t="shared" si="27"/>
        <v>680000</v>
      </c>
      <c r="P136">
        <f t="shared" si="28"/>
        <v>72818155.95086153</v>
      </c>
      <c r="Q136">
        <f t="shared" si="29"/>
        <v>7259315.595086151</v>
      </c>
      <c r="R136">
        <f t="shared" si="30"/>
        <v>0.09065365645218737</v>
      </c>
      <c r="T136">
        <f t="shared" si="31"/>
        <v>303574.8870944081</v>
      </c>
      <c r="U136">
        <f t="shared" si="32"/>
        <v>2834.8825993822106</v>
      </c>
      <c r="V136">
        <f t="shared" si="33"/>
        <v>670900.031237908</v>
      </c>
      <c r="W136">
        <f t="shared" si="34"/>
        <v>29216.962792237246</v>
      </c>
      <c r="X136">
        <f t="shared" si="35"/>
        <v>0.08009694197732017</v>
      </c>
    </row>
    <row r="137" spans="7:24" ht="12.75">
      <c r="G137">
        <v>0.95</v>
      </c>
      <c r="H137">
        <v>200</v>
      </c>
      <c r="I137">
        <f t="shared" si="24"/>
        <v>234821.23498029436</v>
      </c>
      <c r="J137">
        <f t="shared" si="25"/>
        <v>22094.69409690932</v>
      </c>
      <c r="K137">
        <f t="shared" si="26"/>
        <v>0.0859997049473325</v>
      </c>
      <c r="L137">
        <f t="shared" si="27"/>
        <v>680000</v>
      </c>
      <c r="P137">
        <f t="shared" si="28"/>
        <v>36646577.975430764</v>
      </c>
      <c r="Q137">
        <f t="shared" si="29"/>
        <v>3642157.7975430754</v>
      </c>
      <c r="R137">
        <f t="shared" si="30"/>
        <v>0.09040139204333827</v>
      </c>
      <c r="T137">
        <f t="shared" si="31"/>
        <v>229102.08029756017</v>
      </c>
      <c r="U137">
        <f t="shared" si="32"/>
        <v>4251.13129817436</v>
      </c>
      <c r="V137">
        <f t="shared" si="33"/>
        <v>663438.3581851717</v>
      </c>
      <c r="W137">
        <f t="shared" si="34"/>
        <v>26345.82539508368</v>
      </c>
      <c r="X137">
        <f t="shared" si="35"/>
        <v>0.08676769982642549</v>
      </c>
    </row>
    <row r="138" spans="7:24" ht="12.75">
      <c r="G138">
        <v>0.95</v>
      </c>
      <c r="H138">
        <v>400</v>
      </c>
      <c r="I138">
        <f t="shared" si="24"/>
        <v>181851.20258665885</v>
      </c>
      <c r="J138">
        <f t="shared" si="25"/>
        <v>18324.155314974967</v>
      </c>
      <c r="K138">
        <f t="shared" si="26"/>
        <v>0.09154051481191534</v>
      </c>
      <c r="L138">
        <f t="shared" si="27"/>
        <v>680000</v>
      </c>
      <c r="P138">
        <f t="shared" si="28"/>
        <v>18560788.987715382</v>
      </c>
      <c r="Q138">
        <f t="shared" si="29"/>
        <v>1833578.8987715377</v>
      </c>
      <c r="R138">
        <f t="shared" si="30"/>
        <v>0.08990614021366392</v>
      </c>
      <c r="T138">
        <f t="shared" si="31"/>
        <v>173781.82189971197</v>
      </c>
      <c r="U138">
        <f t="shared" si="32"/>
        <v>6366.73575514581</v>
      </c>
      <c r="V138">
        <f t="shared" si="33"/>
        <v>649825.9962591721</v>
      </c>
      <c r="W138">
        <f t="shared" si="34"/>
        <v>24690.89107012078</v>
      </c>
      <c r="X138">
        <f t="shared" si="35"/>
        <v>0.0910591613505245</v>
      </c>
    </row>
    <row r="139" spans="7:24" ht="12.75">
      <c r="G139">
        <v>0.95</v>
      </c>
      <c r="H139">
        <v>800</v>
      </c>
      <c r="I139">
        <f t="shared" si="24"/>
        <v>148865.07768295493</v>
      </c>
      <c r="J139">
        <f t="shared" si="25"/>
        <v>15619.938755954563</v>
      </c>
      <c r="K139">
        <f t="shared" si="26"/>
        <v>0.09496268471211104</v>
      </c>
      <c r="L139">
        <f t="shared" si="27"/>
        <v>680000</v>
      </c>
      <c r="P139">
        <f t="shared" si="28"/>
        <v>9517894.493857691</v>
      </c>
      <c r="Q139">
        <f t="shared" si="29"/>
        <v>929289.4493857689</v>
      </c>
      <c r="R139">
        <f t="shared" si="30"/>
        <v>0.08895119052505733</v>
      </c>
      <c r="T139">
        <f t="shared" si="31"/>
        <v>136939.6953132563</v>
      </c>
      <c r="U139">
        <f t="shared" si="32"/>
        <v>9783.570607250162</v>
      </c>
      <c r="V139">
        <f t="shared" si="33"/>
        <v>625526.1090269554</v>
      </c>
      <c r="W139">
        <f t="shared" si="34"/>
        <v>25403.509363204725</v>
      </c>
      <c r="X139">
        <f t="shared" si="35"/>
        <v>0.09225442019165096</v>
      </c>
    </row>
    <row r="140" spans="7:24" ht="12.75">
      <c r="G140">
        <v>0.95</v>
      </c>
      <c r="H140">
        <v>1000</v>
      </c>
      <c r="I140">
        <f t="shared" si="24"/>
        <v>141609.3248263136</v>
      </c>
      <c r="J140">
        <f t="shared" si="25"/>
        <v>14982.317457128609</v>
      </c>
      <c r="K140">
        <f t="shared" si="26"/>
        <v>0.09567763156867294</v>
      </c>
      <c r="L140">
        <f t="shared" si="27"/>
        <v>680000</v>
      </c>
      <c r="P140">
        <f t="shared" si="28"/>
        <v>7709315.595086153</v>
      </c>
      <c r="Q140">
        <f t="shared" si="29"/>
        <v>748431.5595086152</v>
      </c>
      <c r="R140">
        <f t="shared" si="30"/>
        <v>0.08849065192283753</v>
      </c>
      <c r="T140">
        <f t="shared" si="31"/>
        <v>127970.99805027025</v>
      </c>
      <c r="U140">
        <f t="shared" si="32"/>
        <v>11287.67886083814</v>
      </c>
      <c r="V140">
        <f t="shared" si="33"/>
        <v>614509.5231611035</v>
      </c>
      <c r="W140">
        <f t="shared" si="34"/>
        <v>26269.996317966747</v>
      </c>
      <c r="X140">
        <f t="shared" si="35"/>
        <v>0.09205450450678714</v>
      </c>
    </row>
    <row r="141" spans="7:24" ht="12.75">
      <c r="G141">
        <v>0.95</v>
      </c>
      <c r="H141">
        <v>2000</v>
      </c>
      <c r="I141">
        <f t="shared" si="24"/>
        <v>126348.62994406975</v>
      </c>
      <c r="J141">
        <f t="shared" si="25"/>
        <v>13585.742478060934</v>
      </c>
      <c r="K141">
        <f t="shared" si="26"/>
        <v>0.097086528798498</v>
      </c>
      <c r="L141">
        <f t="shared" si="27"/>
        <v>680000</v>
      </c>
      <c r="P141">
        <f t="shared" si="28"/>
        <v>4092157.7975430763</v>
      </c>
      <c r="Q141">
        <f t="shared" si="29"/>
        <v>386715.7797543076</v>
      </c>
      <c r="R141">
        <f t="shared" si="30"/>
        <v>0.08634219588480936</v>
      </c>
      <c r="T141">
        <f t="shared" si="31"/>
        <v>105550.24044333896</v>
      </c>
      <c r="U141">
        <f t="shared" si="32"/>
        <v>17539.441793902366</v>
      </c>
      <c r="V141">
        <f t="shared" si="33"/>
        <v>568064.4383183457</v>
      </c>
      <c r="W141">
        <f t="shared" si="34"/>
        <v>31125.1842719633</v>
      </c>
      <c r="X141">
        <f t="shared" si="35"/>
        <v>0.08997291290151985</v>
      </c>
    </row>
    <row r="142" spans="7:24" ht="12.75">
      <c r="G142">
        <v>0.95</v>
      </c>
      <c r="H142">
        <v>4000</v>
      </c>
      <c r="I142">
        <f t="shared" si="24"/>
        <v>118317.45068072672</v>
      </c>
      <c r="J142">
        <f t="shared" si="25"/>
        <v>12818.840646963527</v>
      </c>
      <c r="K142">
        <f t="shared" si="26"/>
        <v>0.09775204496923842</v>
      </c>
      <c r="L142">
        <f t="shared" si="27"/>
        <v>680000</v>
      </c>
      <c r="P142">
        <f t="shared" si="28"/>
        <v>2283578.8987715384</v>
      </c>
      <c r="Q142">
        <f t="shared" si="29"/>
        <v>205857.88987715382</v>
      </c>
      <c r="R142">
        <f t="shared" si="30"/>
        <v>0.08269255552734757</v>
      </c>
      <c r="T142">
        <f t="shared" si="31"/>
        <v>87669.15012536655</v>
      </c>
      <c r="U142">
        <f t="shared" si="32"/>
        <v>26105.96118107389</v>
      </c>
      <c r="V142">
        <f t="shared" si="33"/>
        <v>503856.546454142</v>
      </c>
      <c r="W142">
        <f t="shared" si="34"/>
        <v>38924.801828037416</v>
      </c>
      <c r="X142">
        <f t="shared" si="35"/>
        <v>0.08592262810302519</v>
      </c>
    </row>
    <row r="143" spans="7:24" ht="12.75">
      <c r="G143">
        <v>0.95</v>
      </c>
      <c r="H143">
        <v>8000</v>
      </c>
      <c r="I143">
        <f t="shared" si="24"/>
        <v>114195.45745665686</v>
      </c>
      <c r="J143">
        <f t="shared" si="25"/>
        <v>12416.236958286025</v>
      </c>
      <c r="K143">
        <f t="shared" si="26"/>
        <v>0.09806548293710098</v>
      </c>
      <c r="L143">
        <f t="shared" si="27"/>
        <v>680000</v>
      </c>
      <c r="P143">
        <f t="shared" si="28"/>
        <v>1379289.4493857692</v>
      </c>
      <c r="Q143">
        <f t="shared" si="29"/>
        <v>115428.94493857693</v>
      </c>
      <c r="R143">
        <f t="shared" si="30"/>
        <v>0.07722454301551161</v>
      </c>
      <c r="T143">
        <f t="shared" si="31"/>
        <v>72468.22333198164</v>
      </c>
      <c r="U143">
        <f t="shared" si="32"/>
        <v>35727.37534365421</v>
      </c>
      <c r="V143">
        <f t="shared" si="33"/>
        <v>431526.72587218485</v>
      </c>
      <c r="W143">
        <f t="shared" si="34"/>
        <v>48143.61230194024</v>
      </c>
      <c r="X143">
        <f t="shared" si="35"/>
        <v>0.08000733696325399</v>
      </c>
    </row>
    <row r="144" spans="7:24" ht="12.75">
      <c r="G144">
        <v>0.95</v>
      </c>
      <c r="H144">
        <v>10000</v>
      </c>
      <c r="I144">
        <f t="shared" si="24"/>
        <v>113362.30550625508</v>
      </c>
      <c r="J144">
        <f t="shared" si="25"/>
        <v>12334.10209173619</v>
      </c>
      <c r="K144">
        <f t="shared" si="26"/>
        <v>0.09812613047131585</v>
      </c>
      <c r="L144">
        <f t="shared" si="27"/>
        <v>680000</v>
      </c>
      <c r="P144">
        <f t="shared" si="28"/>
        <v>1198431.5595086152</v>
      </c>
      <c r="Q144">
        <f t="shared" si="29"/>
        <v>97343.15595086152</v>
      </c>
      <c r="R144">
        <f t="shared" si="30"/>
        <v>0.07512351860974846</v>
      </c>
      <c r="T144">
        <f t="shared" si="31"/>
        <v>68208.34573478269</v>
      </c>
      <c r="U144">
        <f t="shared" si="32"/>
        <v>38701.980711080236</v>
      </c>
      <c r="V144">
        <f t="shared" si="33"/>
        <v>409145.4817588637</v>
      </c>
      <c r="W144">
        <f t="shared" si="34"/>
        <v>51036.082802816425</v>
      </c>
      <c r="X144">
        <f t="shared" si="35"/>
        <v>0.07777463953444384</v>
      </c>
    </row>
    <row r="145" spans="7:24" ht="12.75">
      <c r="G145">
        <v>0.95</v>
      </c>
      <c r="H145">
        <v>20000</v>
      </c>
      <c r="I145">
        <f t="shared" si="24"/>
        <v>111687.12393850456</v>
      </c>
      <c r="J145">
        <f t="shared" si="25"/>
        <v>12168.174796896503</v>
      </c>
      <c r="K145">
        <f t="shared" si="26"/>
        <v>0.09824508859239077</v>
      </c>
      <c r="L145">
        <f t="shared" si="27"/>
        <v>680000</v>
      </c>
      <c r="P145">
        <f t="shared" si="28"/>
        <v>836715.7797543076</v>
      </c>
      <c r="Q145">
        <f t="shared" si="29"/>
        <v>61171.57797543077</v>
      </c>
      <c r="R145">
        <f t="shared" si="30"/>
        <v>0.06812834310319274</v>
      </c>
      <c r="T145">
        <f t="shared" si="31"/>
        <v>57387.750158636816</v>
      </c>
      <c r="U145">
        <f t="shared" si="32"/>
        <v>46639.09902515751</v>
      </c>
      <c r="V145">
        <f t="shared" si="33"/>
        <v>349401.6922609597</v>
      </c>
      <c r="W145">
        <f t="shared" si="34"/>
        <v>58807.27382205402</v>
      </c>
      <c r="X145">
        <f t="shared" si="35"/>
        <v>0.07042357047500285</v>
      </c>
    </row>
    <row r="146" spans="7:24" ht="12.75">
      <c r="G146">
        <v>0.95</v>
      </c>
      <c r="H146">
        <v>40000</v>
      </c>
      <c r="I146">
        <f t="shared" si="24"/>
        <v>110845.06273300637</v>
      </c>
      <c r="J146">
        <f t="shared" si="25"/>
        <v>12084.371180571381</v>
      </c>
      <c r="K146">
        <f t="shared" si="26"/>
        <v>0.09830331756889871</v>
      </c>
      <c r="L146">
        <f t="shared" si="27"/>
        <v>680000</v>
      </c>
      <c r="P146">
        <f t="shared" si="28"/>
        <v>655857.8898771538</v>
      </c>
      <c r="Q146">
        <f t="shared" si="29"/>
        <v>43085.788987715394</v>
      </c>
      <c r="R146">
        <f t="shared" si="30"/>
        <v>0.061644150008895664</v>
      </c>
      <c r="T146">
        <f t="shared" si="31"/>
        <v>50251.23424003976</v>
      </c>
      <c r="U146">
        <f t="shared" si="32"/>
        <v>52100.980731706135</v>
      </c>
      <c r="V146">
        <f t="shared" si="33"/>
        <v>308275.6997985078</v>
      </c>
      <c r="W146">
        <f t="shared" si="34"/>
        <v>64185.35191227752</v>
      </c>
      <c r="X146">
        <f t="shared" si="35"/>
        <v>0.06367077343796246</v>
      </c>
    </row>
    <row r="147" spans="7:24" ht="12.75">
      <c r="G147">
        <v>0.95</v>
      </c>
      <c r="H147">
        <v>80000</v>
      </c>
      <c r="I147">
        <f t="shared" si="24"/>
        <v>110422.90755957487</v>
      </c>
      <c r="J147">
        <f t="shared" si="25"/>
        <v>12042.25689556902</v>
      </c>
      <c r="K147">
        <f t="shared" si="26"/>
        <v>0.09833210079899754</v>
      </c>
      <c r="L147">
        <f t="shared" si="27"/>
        <v>680000</v>
      </c>
      <c r="P147">
        <f t="shared" si="28"/>
        <v>565428.9449385769</v>
      </c>
      <c r="Q147">
        <f t="shared" si="29"/>
        <v>34042.89449385771</v>
      </c>
      <c r="R147">
        <f t="shared" si="30"/>
        <v>0.05678814625569183</v>
      </c>
      <c r="T147">
        <f t="shared" si="31"/>
        <v>46049.5060750345</v>
      </c>
      <c r="U147">
        <f t="shared" si="32"/>
        <v>55380.369914428586</v>
      </c>
      <c r="V147">
        <f t="shared" si="33"/>
        <v>283579.42045792675</v>
      </c>
      <c r="W147">
        <f t="shared" si="34"/>
        <v>67422.6268099976</v>
      </c>
      <c r="X147">
        <f t="shared" si="35"/>
        <v>0.058633266277981516</v>
      </c>
    </row>
    <row r="148" spans="7:24" ht="12.75">
      <c r="G148">
        <v>0.95</v>
      </c>
      <c r="H148">
        <v>100000</v>
      </c>
      <c r="I148">
        <f t="shared" si="24"/>
        <v>110338.38630287065</v>
      </c>
      <c r="J148">
        <f t="shared" si="25"/>
        <v>12033.816948449288</v>
      </c>
      <c r="K148">
        <f t="shared" si="26"/>
        <v>0.09833783023204241</v>
      </c>
      <c r="L148">
        <f t="shared" si="27"/>
        <v>680000</v>
      </c>
      <c r="P148">
        <f t="shared" si="28"/>
        <v>547343.1559508615</v>
      </c>
      <c r="Q148">
        <f t="shared" si="29"/>
        <v>32234.315595086173</v>
      </c>
      <c r="R148">
        <f t="shared" si="30"/>
        <v>0.05561692297857147</v>
      </c>
      <c r="T148">
        <f t="shared" si="31"/>
        <v>45147.487405551095</v>
      </c>
      <c r="U148">
        <f t="shared" si="32"/>
        <v>56089.659845003895</v>
      </c>
      <c r="V148">
        <f t="shared" si="33"/>
        <v>278237.6330165345</v>
      </c>
      <c r="W148">
        <f t="shared" si="34"/>
        <v>68123.47679345318</v>
      </c>
      <c r="X148">
        <f t="shared" si="35"/>
        <v>0.05741992417007995</v>
      </c>
    </row>
    <row r="149" spans="7:24" ht="12.75">
      <c r="G149">
        <v>0.99</v>
      </c>
      <c r="H149">
        <v>1</v>
      </c>
      <c r="I149">
        <f t="shared" si="24"/>
        <v>597868.422043116</v>
      </c>
      <c r="J149">
        <f t="shared" si="25"/>
        <v>16992.628142170037</v>
      </c>
      <c r="K149">
        <f t="shared" si="26"/>
        <v>0.0276365337128598</v>
      </c>
      <c r="L149">
        <f t="shared" si="27"/>
        <v>680000</v>
      </c>
      <c r="P149">
        <f t="shared" si="28"/>
        <v>7234810595.086153</v>
      </c>
      <c r="Q149">
        <f t="shared" si="29"/>
        <v>723436559.5086151</v>
      </c>
      <c r="R149">
        <f t="shared" si="30"/>
        <v>0.09090400756037494</v>
      </c>
      <c r="T149">
        <f t="shared" si="31"/>
        <v>597762.8405288879</v>
      </c>
      <c r="U149">
        <f t="shared" si="32"/>
        <v>56.18374195389746</v>
      </c>
      <c r="V149">
        <f t="shared" si="33"/>
        <v>679879.9143305984</v>
      </c>
      <c r="W149">
        <f t="shared" si="34"/>
        <v>17048.811884123934</v>
      </c>
      <c r="X149">
        <f t="shared" si="35"/>
        <v>0.027703467602244014</v>
      </c>
    </row>
    <row r="150" spans="7:24" ht="12.75">
      <c r="G150">
        <v>0.99</v>
      </c>
      <c r="H150">
        <v>2</v>
      </c>
      <c r="I150">
        <f t="shared" si="24"/>
        <v>590939.418098255</v>
      </c>
      <c r="J150">
        <f t="shared" si="25"/>
        <v>16985.27799005293</v>
      </c>
      <c r="K150">
        <f t="shared" si="26"/>
        <v>0.02793977296751509</v>
      </c>
      <c r="L150">
        <f t="shared" si="27"/>
        <v>680000</v>
      </c>
      <c r="P150">
        <f t="shared" si="28"/>
        <v>3617652797.5430765</v>
      </c>
      <c r="Q150">
        <f t="shared" si="29"/>
        <v>361720779.75430757</v>
      </c>
      <c r="R150">
        <f t="shared" si="30"/>
        <v>0.09089892485037115</v>
      </c>
      <c r="T150">
        <f t="shared" si="31"/>
        <v>590731.8845178983</v>
      </c>
      <c r="U150">
        <f t="shared" si="32"/>
        <v>111.03820735505165</v>
      </c>
      <c r="V150">
        <f t="shared" si="33"/>
        <v>679761.1889978559</v>
      </c>
      <c r="W150">
        <f t="shared" si="34"/>
        <v>17096.31619740798</v>
      </c>
      <c r="X150">
        <f t="shared" si="35"/>
        <v>0.028072843576021227</v>
      </c>
    </row>
    <row r="151" spans="7:24" ht="12.75">
      <c r="G151">
        <v>0.99</v>
      </c>
      <c r="H151">
        <v>4</v>
      </c>
      <c r="I151">
        <f t="shared" si="24"/>
        <v>577655.5608946867</v>
      </c>
      <c r="J151">
        <f t="shared" si="25"/>
        <v>16970.642420620985</v>
      </c>
      <c r="K151">
        <f t="shared" si="26"/>
        <v>0.02854001778933058</v>
      </c>
      <c r="L151">
        <f t="shared" si="27"/>
        <v>680000</v>
      </c>
      <c r="P151">
        <f t="shared" si="28"/>
        <v>1809073898.7715383</v>
      </c>
      <c r="Q151">
        <f t="shared" si="29"/>
        <v>180862889.87715378</v>
      </c>
      <c r="R151">
        <f t="shared" si="30"/>
        <v>0.09088876134601867</v>
      </c>
      <c r="T151">
        <f t="shared" si="31"/>
        <v>577254.2577595222</v>
      </c>
      <c r="U151">
        <f t="shared" si="32"/>
        <v>216.98002250932188</v>
      </c>
      <c r="V151">
        <f t="shared" si="33"/>
        <v>679527.597152377</v>
      </c>
      <c r="W151">
        <f t="shared" si="34"/>
        <v>17187.622443130305</v>
      </c>
      <c r="X151">
        <f t="shared" si="35"/>
        <v>0.028803007070128363</v>
      </c>
    </row>
    <row r="152" spans="7:24" ht="12.75">
      <c r="G152">
        <v>0.99</v>
      </c>
      <c r="H152">
        <v>8</v>
      </c>
      <c r="I152">
        <f t="shared" si="24"/>
        <v>553174.0539621171</v>
      </c>
      <c r="J152">
        <f t="shared" si="25"/>
        <v>16941.62757585703</v>
      </c>
      <c r="K152">
        <f t="shared" si="26"/>
        <v>0.029716122752762045</v>
      </c>
      <c r="L152">
        <f t="shared" si="27"/>
        <v>680000</v>
      </c>
      <c r="P152">
        <f t="shared" si="28"/>
        <v>904784449.3857691</v>
      </c>
      <c r="Q152">
        <f t="shared" si="29"/>
        <v>90433944.93857689</v>
      </c>
      <c r="R152">
        <f t="shared" si="30"/>
        <v>0.0908684419965655</v>
      </c>
      <c r="T152">
        <f t="shared" si="31"/>
        <v>552421.1327462125</v>
      </c>
      <c r="U152">
        <f t="shared" si="32"/>
        <v>415.17774816138757</v>
      </c>
      <c r="V152">
        <f t="shared" si="33"/>
        <v>679074.4569034865</v>
      </c>
      <c r="W152">
        <f t="shared" si="34"/>
        <v>17356.805324018416</v>
      </c>
      <c r="X152">
        <f t="shared" si="35"/>
        <v>0.030229780653656748</v>
      </c>
    </row>
    <row r="153" spans="7:24" ht="12.75">
      <c r="G153">
        <v>0.99</v>
      </c>
      <c r="H153">
        <v>10</v>
      </c>
      <c r="I153">
        <f t="shared" si="24"/>
        <v>541869.9781130913</v>
      </c>
      <c r="J153">
        <f t="shared" si="25"/>
        <v>16927.246808827927</v>
      </c>
      <c r="K153">
        <f t="shared" si="26"/>
        <v>0.030292288604677968</v>
      </c>
      <c r="L153">
        <f t="shared" si="27"/>
        <v>680000</v>
      </c>
      <c r="P153">
        <f t="shared" si="28"/>
        <v>723926559.5086153</v>
      </c>
      <c r="Q153">
        <f t="shared" si="29"/>
        <v>72348155.95086151</v>
      </c>
      <c r="R153">
        <f t="shared" si="30"/>
        <v>0.09085828614954106</v>
      </c>
      <c r="T153">
        <f t="shared" si="31"/>
        <v>540956.9310300745</v>
      </c>
      <c r="U153">
        <f t="shared" si="32"/>
        <v>508.1326389656697</v>
      </c>
      <c r="V153">
        <f t="shared" si="33"/>
        <v>678854.2048064491</v>
      </c>
      <c r="W153">
        <f t="shared" si="34"/>
        <v>17435.379447793595</v>
      </c>
      <c r="X153">
        <f t="shared" si="35"/>
        <v>0.030926835224050236</v>
      </c>
    </row>
    <row r="154" spans="7:24" ht="12.75">
      <c r="G154">
        <v>0.99</v>
      </c>
      <c r="H154">
        <v>20</v>
      </c>
      <c r="I154">
        <f t="shared" si="24"/>
        <v>493021.215098328</v>
      </c>
      <c r="J154">
        <f t="shared" si="25"/>
        <v>16856.58046344797</v>
      </c>
      <c r="K154">
        <f t="shared" si="26"/>
        <v>0.03306004028842957</v>
      </c>
      <c r="L154">
        <f t="shared" si="27"/>
        <v>680000</v>
      </c>
      <c r="P154">
        <f t="shared" si="28"/>
        <v>362210779.7543076</v>
      </c>
      <c r="Q154">
        <f t="shared" si="29"/>
        <v>36176577.97543076</v>
      </c>
      <c r="R154">
        <f t="shared" si="30"/>
        <v>0.09080754515300797</v>
      </c>
      <c r="T154">
        <f t="shared" si="31"/>
        <v>491429.71777989756</v>
      </c>
      <c r="U154">
        <f t="shared" si="32"/>
        <v>922.5904549748733</v>
      </c>
      <c r="V154">
        <f t="shared" si="33"/>
        <v>677804.925744794</v>
      </c>
      <c r="W154">
        <f t="shared" si="34"/>
        <v>17779.170918422842</v>
      </c>
      <c r="X154">
        <f t="shared" si="35"/>
        <v>0.03425718871602006</v>
      </c>
    </row>
    <row r="155" spans="7:24" ht="12.75">
      <c r="G155">
        <v>0.99</v>
      </c>
      <c r="H155">
        <v>40</v>
      </c>
      <c r="I155">
        <f t="shared" si="24"/>
        <v>422359.35454381</v>
      </c>
      <c r="J155">
        <f t="shared" si="25"/>
        <v>16721.15917137847</v>
      </c>
      <c r="K155">
        <f t="shared" si="26"/>
        <v>0.03808221647072391</v>
      </c>
      <c r="L155">
        <f t="shared" si="27"/>
        <v>680000</v>
      </c>
      <c r="P155">
        <f t="shared" si="28"/>
        <v>181352889.8771538</v>
      </c>
      <c r="Q155">
        <f t="shared" si="29"/>
        <v>18090788.98771538</v>
      </c>
      <c r="R155">
        <f t="shared" si="30"/>
        <v>0.0907062539694356</v>
      </c>
      <c r="T155">
        <f t="shared" si="31"/>
        <v>419807.54094885447</v>
      </c>
      <c r="U155">
        <f t="shared" si="32"/>
        <v>1574.108513178887</v>
      </c>
      <c r="V155">
        <f t="shared" si="33"/>
        <v>675891.5714168472</v>
      </c>
      <c r="W155">
        <f t="shared" si="34"/>
        <v>18295.267684557355</v>
      </c>
      <c r="X155">
        <f t="shared" si="35"/>
        <v>0.040218629006552264</v>
      </c>
    </row>
    <row r="156" spans="7:24" ht="12.75">
      <c r="G156">
        <v>0.99</v>
      </c>
      <c r="H156">
        <v>80</v>
      </c>
      <c r="I156">
        <f t="shared" si="24"/>
        <v>338170.90671280003</v>
      </c>
      <c r="J156">
        <f t="shared" si="25"/>
        <v>16471.77640380881</v>
      </c>
      <c r="K156">
        <f t="shared" si="26"/>
        <v>0.04644611939841652</v>
      </c>
      <c r="L156">
        <f t="shared" si="27"/>
        <v>680000</v>
      </c>
      <c r="P156">
        <f t="shared" si="28"/>
        <v>90923944.9385769</v>
      </c>
      <c r="Q156">
        <f t="shared" si="29"/>
        <v>9047894.49385769</v>
      </c>
      <c r="R156">
        <f t="shared" si="30"/>
        <v>0.09050443150015919</v>
      </c>
      <c r="T156">
        <f t="shared" si="31"/>
        <v>334425.98768906295</v>
      </c>
      <c r="U156">
        <f t="shared" si="32"/>
        <v>2501.09772274166</v>
      </c>
      <c r="V156">
        <f t="shared" si="33"/>
        <v>672469.6510385977</v>
      </c>
      <c r="W156">
        <f t="shared" si="34"/>
        <v>18972.87412655047</v>
      </c>
      <c r="X156">
        <f t="shared" si="35"/>
        <v>0.049880584699491096</v>
      </c>
    </row>
    <row r="157" spans="7:24" ht="12.75">
      <c r="G157">
        <v>0.99</v>
      </c>
      <c r="H157">
        <v>100</v>
      </c>
      <c r="I157">
        <f t="shared" si="24"/>
        <v>311073.7695364156</v>
      </c>
      <c r="J157">
        <f t="shared" si="25"/>
        <v>16356.710538400901</v>
      </c>
      <c r="K157">
        <f t="shared" si="26"/>
        <v>0.04995475844113065</v>
      </c>
      <c r="L157">
        <f t="shared" si="27"/>
        <v>680000</v>
      </c>
      <c r="P157">
        <f t="shared" si="28"/>
        <v>72838155.95086153</v>
      </c>
      <c r="Q157">
        <f t="shared" si="29"/>
        <v>7239315.595086151</v>
      </c>
      <c r="R157">
        <f t="shared" si="30"/>
        <v>0.09040389831654838</v>
      </c>
      <c r="T157">
        <f t="shared" si="31"/>
        <v>306897.95658880763</v>
      </c>
      <c r="U157">
        <f t="shared" si="32"/>
        <v>2865.1275935812705</v>
      </c>
      <c r="V157">
        <f t="shared" si="33"/>
        <v>670871.7703565777</v>
      </c>
      <c r="W157">
        <f t="shared" si="34"/>
        <v>19221.83813198217</v>
      </c>
      <c r="X157">
        <f t="shared" si="35"/>
        <v>0.0538191074839459</v>
      </c>
    </row>
    <row r="158" spans="7:24" ht="12.75">
      <c r="G158">
        <v>0.99</v>
      </c>
      <c r="H158">
        <v>200</v>
      </c>
      <c r="I158">
        <f t="shared" si="24"/>
        <v>236160.7385801326</v>
      </c>
      <c r="J158">
        <f t="shared" si="25"/>
        <v>15860.080692340003</v>
      </c>
      <c r="K158">
        <f t="shared" si="26"/>
        <v>0.06293162897463982</v>
      </c>
      <c r="L158">
        <f t="shared" si="27"/>
        <v>680000</v>
      </c>
      <c r="P158">
        <f t="shared" si="28"/>
        <v>36666577.975430764</v>
      </c>
      <c r="Q158">
        <f t="shared" si="29"/>
        <v>3622157.7975430754</v>
      </c>
      <c r="R158">
        <f t="shared" si="30"/>
        <v>0.08990497537460237</v>
      </c>
      <c r="T158">
        <f t="shared" si="31"/>
        <v>230403.80856160406</v>
      </c>
      <c r="U158">
        <f t="shared" si="32"/>
        <v>4272.953694420951</v>
      </c>
      <c r="V158">
        <f t="shared" si="33"/>
        <v>663423.5257048407</v>
      </c>
      <c r="W158">
        <f t="shared" si="34"/>
        <v>20133.034386760955</v>
      </c>
      <c r="X158">
        <f t="shared" si="35"/>
        <v>0.06762744869731478</v>
      </c>
    </row>
    <row r="159" spans="7:24" ht="12.75">
      <c r="G159">
        <v>0.99</v>
      </c>
      <c r="H159">
        <v>400</v>
      </c>
      <c r="I159">
        <f t="shared" si="24"/>
        <v>182293.03921023352</v>
      </c>
      <c r="J159">
        <f t="shared" si="25"/>
        <v>15143.42949713058</v>
      </c>
      <c r="K159">
        <f t="shared" si="26"/>
        <v>0.07670026513478537</v>
      </c>
      <c r="L159">
        <f t="shared" si="27"/>
        <v>680000</v>
      </c>
      <c r="P159">
        <f t="shared" si="28"/>
        <v>18580788.987715382</v>
      </c>
      <c r="Q159">
        <f t="shared" si="29"/>
        <v>1813578.8987715377</v>
      </c>
      <c r="R159">
        <f t="shared" si="30"/>
        <v>0.08892547731146866</v>
      </c>
      <c r="T159">
        <f t="shared" si="31"/>
        <v>174208.41463323595</v>
      </c>
      <c r="U159">
        <f t="shared" si="32"/>
        <v>6375.494712787544</v>
      </c>
      <c r="V159">
        <f t="shared" si="33"/>
        <v>649842.2675041464</v>
      </c>
      <c r="W159">
        <f t="shared" si="34"/>
        <v>21518.924209918125</v>
      </c>
      <c r="X159">
        <f t="shared" si="35"/>
        <v>0.08031622287202198</v>
      </c>
    </row>
    <row r="160" spans="7:24" ht="12.75">
      <c r="G160">
        <v>0.99</v>
      </c>
      <c r="H160">
        <v>800</v>
      </c>
      <c r="I160">
        <f t="shared" si="24"/>
        <v>148993.9882097761</v>
      </c>
      <c r="J160">
        <f t="shared" si="25"/>
        <v>14292.275340722508</v>
      </c>
      <c r="K160">
        <f t="shared" si="26"/>
        <v>0.08752895087407289</v>
      </c>
      <c r="L160">
        <f t="shared" si="27"/>
        <v>680000</v>
      </c>
      <c r="P160">
        <f t="shared" si="28"/>
        <v>9537894.493857691</v>
      </c>
      <c r="Q160">
        <f t="shared" si="29"/>
        <v>909289.4493857689</v>
      </c>
      <c r="R160">
        <f t="shared" si="30"/>
        <v>0.08703679903844676</v>
      </c>
      <c r="T160">
        <f t="shared" si="31"/>
        <v>137079.6012923362</v>
      </c>
      <c r="U160">
        <f t="shared" si="32"/>
        <v>9773.029984638391</v>
      </c>
      <c r="V160">
        <f t="shared" si="33"/>
        <v>625623.4227890308</v>
      </c>
      <c r="W160">
        <f t="shared" si="34"/>
        <v>24065.3053253609</v>
      </c>
      <c r="X160">
        <f t="shared" si="35"/>
        <v>0.0873050249392125</v>
      </c>
    </row>
    <row r="161" spans="7:24" ht="12.75">
      <c r="G161">
        <v>0.99</v>
      </c>
      <c r="H161">
        <v>1000</v>
      </c>
      <c r="I161">
        <f t="shared" si="24"/>
        <v>141694.5427399074</v>
      </c>
      <c r="J161">
        <f t="shared" si="25"/>
        <v>14018.938819381863</v>
      </c>
      <c r="K161">
        <f t="shared" si="26"/>
        <v>0.0900303472698607</v>
      </c>
      <c r="L161">
        <f t="shared" si="27"/>
        <v>680000</v>
      </c>
      <c r="P161">
        <f t="shared" si="28"/>
        <v>7729315.595086153</v>
      </c>
      <c r="Q161">
        <f t="shared" si="29"/>
        <v>728431.5595086152</v>
      </c>
      <c r="R161">
        <f t="shared" si="30"/>
        <v>0.08612595602516758</v>
      </c>
      <c r="T161">
        <f t="shared" si="31"/>
        <v>128078.65050860564</v>
      </c>
      <c r="U161">
        <f t="shared" si="32"/>
        <v>11267.942326125329</v>
      </c>
      <c r="V161">
        <f t="shared" si="33"/>
        <v>614656.5750645702</v>
      </c>
      <c r="W161">
        <f t="shared" si="34"/>
        <v>25286.881145507192</v>
      </c>
      <c r="X161">
        <f t="shared" si="35"/>
        <v>0.08803926138163355</v>
      </c>
    </row>
    <row r="162" spans="7:24" ht="12.75">
      <c r="G162">
        <v>0.99</v>
      </c>
      <c r="H162">
        <v>2000</v>
      </c>
      <c r="I162">
        <f t="shared" si="24"/>
        <v>126371.39654939488</v>
      </c>
      <c r="J162">
        <f t="shared" si="25"/>
        <v>13264.831062994994</v>
      </c>
      <c r="K162">
        <f t="shared" si="26"/>
        <v>0.09499562749443692</v>
      </c>
      <c r="L162">
        <f t="shared" si="27"/>
        <v>680000</v>
      </c>
      <c r="P162">
        <f t="shared" si="28"/>
        <v>4112157.7975430763</v>
      </c>
      <c r="Q162">
        <f t="shared" si="29"/>
        <v>366715.7797543076</v>
      </c>
      <c r="R162">
        <f t="shared" si="30"/>
        <v>0.08187678741662298</v>
      </c>
      <c r="T162">
        <f t="shared" si="31"/>
        <v>105653.35757916262</v>
      </c>
      <c r="U162">
        <f t="shared" si="32"/>
        <v>17471.18828872665</v>
      </c>
      <c r="V162">
        <f t="shared" si="33"/>
        <v>568516.9675698626</v>
      </c>
      <c r="W162">
        <f t="shared" si="34"/>
        <v>30736.019351721647</v>
      </c>
      <c r="X162">
        <f t="shared" si="35"/>
        <v>0.08617056332274947</v>
      </c>
    </row>
    <row r="163" spans="7:24" ht="12.75">
      <c r="G163">
        <v>0.99</v>
      </c>
      <c r="H163">
        <v>4000</v>
      </c>
      <c r="I163">
        <f t="shared" si="24"/>
        <v>118323.33937522984</v>
      </c>
      <c r="J163">
        <f t="shared" si="25"/>
        <v>12723.987751190913</v>
      </c>
      <c r="K163">
        <f t="shared" si="26"/>
        <v>0.09709459956337865</v>
      </c>
      <c r="L163">
        <f t="shared" si="27"/>
        <v>680000</v>
      </c>
      <c r="P163">
        <f t="shared" si="28"/>
        <v>2303578.8987715384</v>
      </c>
      <c r="Q163">
        <f t="shared" si="29"/>
        <v>185857.8898771538</v>
      </c>
      <c r="R163">
        <f t="shared" si="30"/>
        <v>0.0746586098207541</v>
      </c>
      <c r="T163">
        <f t="shared" si="31"/>
        <v>87870.96655238504</v>
      </c>
      <c r="U163">
        <f t="shared" si="32"/>
        <v>25938.880273424427</v>
      </c>
      <c r="V163">
        <f t="shared" si="33"/>
        <v>504991.302401752</v>
      </c>
      <c r="W163">
        <f t="shared" si="34"/>
        <v>38662.86802461534</v>
      </c>
      <c r="X163">
        <f t="shared" si="35"/>
        <v>0.07912730458174691</v>
      </c>
    </row>
    <row r="164" spans="7:24" ht="12.75">
      <c r="G164">
        <v>0.99</v>
      </c>
      <c r="H164">
        <v>8000</v>
      </c>
      <c r="I164">
        <f t="shared" si="24"/>
        <v>114196.95522568158</v>
      </c>
      <c r="J164">
        <f t="shared" si="25"/>
        <v>12390.247302273594</v>
      </c>
      <c r="K164">
        <f t="shared" si="26"/>
        <v>0.0978791461920281</v>
      </c>
      <c r="L164">
        <f t="shared" si="27"/>
        <v>680000</v>
      </c>
      <c r="P164">
        <f t="shared" si="28"/>
        <v>1399289.4493857692</v>
      </c>
      <c r="Q164">
        <f t="shared" si="29"/>
        <v>95428.9449385769</v>
      </c>
      <c r="R164">
        <f t="shared" si="30"/>
        <v>0.06384409618623407</v>
      </c>
      <c r="T164">
        <f t="shared" si="31"/>
        <v>72849.59426387737</v>
      </c>
      <c r="U164">
        <f t="shared" si="32"/>
        <v>35402.05646600254</v>
      </c>
      <c r="V164">
        <f t="shared" si="33"/>
        <v>433791.9868488415</v>
      </c>
      <c r="W164">
        <f t="shared" si="34"/>
        <v>47792.303768276135</v>
      </c>
      <c r="X164">
        <f t="shared" si="35"/>
        <v>0.06773969361415887</v>
      </c>
    </row>
    <row r="165" spans="7:24" ht="12.75">
      <c r="G165">
        <v>0.99</v>
      </c>
      <c r="H165">
        <v>10000</v>
      </c>
      <c r="I165">
        <f t="shared" si="24"/>
        <v>113363.26740588446</v>
      </c>
      <c r="J165">
        <f t="shared" si="25"/>
        <v>12317.148495612188</v>
      </c>
      <c r="K165">
        <f t="shared" si="26"/>
        <v>0.09800372164001973</v>
      </c>
      <c r="L165">
        <f t="shared" si="27"/>
        <v>680000</v>
      </c>
      <c r="P165">
        <f t="shared" si="28"/>
        <v>1218431.5595086152</v>
      </c>
      <c r="Q165">
        <f t="shared" si="29"/>
        <v>77343.1559508615</v>
      </c>
      <c r="R165">
        <f t="shared" si="30"/>
        <v>0.05968873680594695</v>
      </c>
      <c r="T165">
        <f t="shared" si="31"/>
        <v>68657.78798536211</v>
      </c>
      <c r="U165">
        <f t="shared" si="32"/>
        <v>38317.536562229965</v>
      </c>
      <c r="V165">
        <f t="shared" si="33"/>
        <v>411837.9515552212</v>
      </c>
      <c r="W165">
        <f t="shared" si="34"/>
        <v>50634.68505784215</v>
      </c>
      <c r="X165">
        <f t="shared" si="35"/>
        <v>0.06333679439491141</v>
      </c>
    </row>
    <row r="166" spans="7:24" ht="12.75">
      <c r="G166">
        <v>0.99</v>
      </c>
      <c r="H166">
        <v>20000</v>
      </c>
      <c r="I166">
        <f t="shared" si="24"/>
        <v>111687.3660901876</v>
      </c>
      <c r="J166">
        <f t="shared" si="25"/>
        <v>12163.768129392705</v>
      </c>
      <c r="K166">
        <f t="shared" si="26"/>
        <v>0.09821281174403382</v>
      </c>
      <c r="L166">
        <f t="shared" si="27"/>
        <v>680000</v>
      </c>
      <c r="P166">
        <f t="shared" si="28"/>
        <v>856715.7797543076</v>
      </c>
      <c r="Q166">
        <f t="shared" si="29"/>
        <v>41171.57797543076</v>
      </c>
      <c r="R166">
        <f t="shared" si="30"/>
        <v>0.04585383413742561</v>
      </c>
      <c r="T166">
        <f t="shared" si="31"/>
        <v>58046.67939992297</v>
      </c>
      <c r="U166">
        <f t="shared" si="32"/>
        <v>46073.32201032586</v>
      </c>
      <c r="V166">
        <f t="shared" si="33"/>
        <v>353412.77508571715</v>
      </c>
      <c r="W166">
        <f t="shared" si="34"/>
        <v>58237.090139718566</v>
      </c>
      <c r="X166">
        <f t="shared" si="35"/>
        <v>0.048670467562544055</v>
      </c>
    </row>
    <row r="167" spans="7:24" ht="12.75">
      <c r="G167">
        <v>0.99</v>
      </c>
      <c r="H167">
        <v>40000</v>
      </c>
      <c r="I167">
        <f t="shared" si="24"/>
        <v>110845.1234821704</v>
      </c>
      <c r="J167">
        <f t="shared" si="25"/>
        <v>12083.247391657205</v>
      </c>
      <c r="K167">
        <f t="shared" si="26"/>
        <v>0.09829502584118131</v>
      </c>
      <c r="L167">
        <f t="shared" si="27"/>
        <v>680000</v>
      </c>
      <c r="P167">
        <f t="shared" si="28"/>
        <v>675857.8898771538</v>
      </c>
      <c r="Q167">
        <f t="shared" si="29"/>
        <v>23085.78898771538</v>
      </c>
      <c r="R167">
        <f t="shared" si="30"/>
        <v>0.033029541128704716</v>
      </c>
      <c r="T167">
        <f t="shared" si="31"/>
        <v>51077.51915518758</v>
      </c>
      <c r="U167">
        <f t="shared" si="32"/>
        <v>51390.556425760886</v>
      </c>
      <c r="V167">
        <f t="shared" si="33"/>
        <v>313344.5291448872</v>
      </c>
      <c r="W167">
        <f t="shared" si="34"/>
        <v>63473.80381741809</v>
      </c>
      <c r="X167">
        <f t="shared" si="35"/>
        <v>0.03507230756461744</v>
      </c>
    </row>
    <row r="168" spans="7:24" ht="12.75">
      <c r="G168">
        <v>0.99</v>
      </c>
      <c r="H168">
        <v>80000</v>
      </c>
      <c r="I168">
        <f t="shared" si="24"/>
        <v>110422.92277337503</v>
      </c>
      <c r="J168">
        <f t="shared" si="25"/>
        <v>12041.9731110299</v>
      </c>
      <c r="K168">
        <f t="shared" si="26"/>
        <v>0.0983299991729578</v>
      </c>
      <c r="L168">
        <f t="shared" si="27"/>
        <v>680000</v>
      </c>
      <c r="P168">
        <f t="shared" si="28"/>
        <v>585428.9449385769</v>
      </c>
      <c r="Q168">
        <f t="shared" si="29"/>
        <v>14042.894493857693</v>
      </c>
      <c r="R168">
        <f t="shared" si="30"/>
        <v>0.023425444816812687</v>
      </c>
      <c r="T168">
        <f t="shared" si="31"/>
        <v>46985.27268328346</v>
      </c>
      <c r="U168">
        <f t="shared" si="32"/>
        <v>54575.342918831826</v>
      </c>
      <c r="V168">
        <f t="shared" si="33"/>
        <v>289341.96471329476</v>
      </c>
      <c r="W168">
        <f t="shared" si="34"/>
        <v>66617.31602986173</v>
      </c>
      <c r="X168">
        <f t="shared" si="35"/>
        <v>0.024883402749374978</v>
      </c>
    </row>
    <row r="169" spans="7:24" ht="12.75">
      <c r="G169">
        <v>0.99</v>
      </c>
      <c r="H169">
        <v>100000</v>
      </c>
      <c r="I169">
        <f t="shared" si="24"/>
        <v>110338.39604310125</v>
      </c>
      <c r="J169">
        <f t="shared" si="25"/>
        <v>12033.6349593793</v>
      </c>
      <c r="K169">
        <f t="shared" si="26"/>
        <v>0.09833648147210511</v>
      </c>
      <c r="L169">
        <f t="shared" si="27"/>
        <v>680000</v>
      </c>
      <c r="P169">
        <f t="shared" si="28"/>
        <v>567343.1559508615</v>
      </c>
      <c r="Q169">
        <f t="shared" si="29"/>
        <v>12234.315595086156</v>
      </c>
      <c r="R169">
        <f t="shared" si="30"/>
        <v>0.021109025446507966</v>
      </c>
      <c r="T169">
        <f t="shared" si="31"/>
        <v>46107.81795017531</v>
      </c>
      <c r="U169">
        <f t="shared" si="32"/>
        <v>55263.407828673575</v>
      </c>
      <c r="V169">
        <f t="shared" si="33"/>
        <v>284155.99039405765</v>
      </c>
      <c r="W169">
        <f t="shared" si="34"/>
        <v>67297.04278805287</v>
      </c>
      <c r="X169">
        <f t="shared" si="35"/>
        <v>0.022424970319937055</v>
      </c>
    </row>
    <row r="170" spans="7:24" ht="12.75">
      <c r="G170">
        <v>1</v>
      </c>
      <c r="H170">
        <v>1</v>
      </c>
      <c r="I170">
        <f t="shared" si="24"/>
        <v>602724.6808827925</v>
      </c>
      <c r="J170">
        <f t="shared" si="25"/>
        <v>12000</v>
      </c>
      <c r="K170">
        <f t="shared" si="26"/>
        <v>0.019520934124146547</v>
      </c>
      <c r="L170">
        <f t="shared" si="27"/>
        <v>680000</v>
      </c>
      <c r="P170">
        <f t="shared" si="28"/>
        <v>7234815595.086153</v>
      </c>
      <c r="Q170">
        <f t="shared" si="29"/>
        <v>723431559.5086151</v>
      </c>
      <c r="R170">
        <f t="shared" si="30"/>
        <v>0.09090337928132015</v>
      </c>
      <c r="T170">
        <f t="shared" si="31"/>
        <v>602617.8374169107</v>
      </c>
      <c r="U170">
        <f t="shared" si="32"/>
        <v>56.640024069420605</v>
      </c>
      <c r="V170">
        <f t="shared" si="33"/>
        <v>679879.4581355235</v>
      </c>
      <c r="W170">
        <f t="shared" si="34"/>
        <v>12056.64002406942</v>
      </c>
      <c r="X170">
        <f t="shared" si="35"/>
        <v>0.019595938467110986</v>
      </c>
    </row>
    <row r="171" spans="7:24" ht="12.75">
      <c r="G171">
        <v>1</v>
      </c>
      <c r="H171">
        <v>2</v>
      </c>
      <c r="I171">
        <f t="shared" si="24"/>
        <v>595658.0463447964</v>
      </c>
      <c r="J171">
        <f t="shared" si="25"/>
        <v>12000</v>
      </c>
      <c r="K171">
        <f t="shared" si="26"/>
        <v>0.019747948821187793</v>
      </c>
      <c r="L171">
        <f t="shared" si="27"/>
        <v>680000</v>
      </c>
      <c r="P171">
        <f t="shared" si="28"/>
        <v>3617657797.5430765</v>
      </c>
      <c r="Q171">
        <f t="shared" si="29"/>
        <v>361715779.75430757</v>
      </c>
      <c r="R171">
        <f t="shared" si="30"/>
        <v>0.09089766837120355</v>
      </c>
      <c r="T171">
        <f t="shared" si="31"/>
        <v>595448.0795164437</v>
      </c>
      <c r="U171">
        <f t="shared" si="32"/>
        <v>111.92454254412115</v>
      </c>
      <c r="V171">
        <f t="shared" si="33"/>
        <v>679760.3030058</v>
      </c>
      <c r="W171">
        <f t="shared" si="34"/>
        <v>12111.92454254412</v>
      </c>
      <c r="X171">
        <f t="shared" si="35"/>
        <v>0.019897309974710092</v>
      </c>
    </row>
    <row r="172" spans="7:24" ht="12.75">
      <c r="G172">
        <v>1</v>
      </c>
      <c r="H172">
        <v>4</v>
      </c>
      <c r="I172">
        <f t="shared" si="24"/>
        <v>582115.9171378464</v>
      </c>
      <c r="J172">
        <f t="shared" si="25"/>
        <v>12000</v>
      </c>
      <c r="K172">
        <f t="shared" si="26"/>
        <v>0.02019807861369883</v>
      </c>
      <c r="L172">
        <f t="shared" si="27"/>
        <v>680000</v>
      </c>
      <c r="P172">
        <f t="shared" si="28"/>
        <v>1809078898.7715383</v>
      </c>
      <c r="Q172">
        <f t="shared" si="29"/>
        <v>180857889.87715378</v>
      </c>
      <c r="R172">
        <f t="shared" si="30"/>
        <v>0.09088624870339178</v>
      </c>
      <c r="T172">
        <f t="shared" si="31"/>
        <v>581710.0832321469</v>
      </c>
      <c r="U172">
        <f t="shared" si="32"/>
        <v>218.6542869227364</v>
      </c>
      <c r="V172">
        <f t="shared" si="33"/>
        <v>679525.9242227348</v>
      </c>
      <c r="W172">
        <f t="shared" si="34"/>
        <v>12218.654286922736</v>
      </c>
      <c r="X172">
        <f t="shared" si="35"/>
        <v>0.020494235376397434</v>
      </c>
    </row>
    <row r="173" spans="7:24" ht="12.75">
      <c r="G173">
        <v>1</v>
      </c>
      <c r="H173">
        <v>8</v>
      </c>
      <c r="I173">
        <f t="shared" si="24"/>
        <v>557177.6403808808</v>
      </c>
      <c r="J173">
        <f t="shared" si="25"/>
        <v>12000</v>
      </c>
      <c r="K173">
        <f t="shared" si="26"/>
        <v>0.02108304885618815</v>
      </c>
      <c r="L173">
        <f t="shared" si="27"/>
        <v>680000</v>
      </c>
      <c r="P173">
        <f t="shared" si="28"/>
        <v>904789449.3857691</v>
      </c>
      <c r="Q173">
        <f t="shared" si="29"/>
        <v>90428944.93857689</v>
      </c>
      <c r="R173">
        <f t="shared" si="30"/>
        <v>0.0908634179736691</v>
      </c>
      <c r="T173">
        <f t="shared" si="31"/>
        <v>556416.8153699625</v>
      </c>
      <c r="U173">
        <f t="shared" si="32"/>
        <v>418.1784333453851</v>
      </c>
      <c r="V173">
        <f t="shared" si="33"/>
        <v>679071.4612900282</v>
      </c>
      <c r="W173">
        <f t="shared" si="34"/>
        <v>12418.178433345385</v>
      </c>
      <c r="X173">
        <f t="shared" si="35"/>
        <v>0.021665292849721074</v>
      </c>
    </row>
    <row r="174" spans="7:24" ht="12.75">
      <c r="G174">
        <v>1</v>
      </c>
      <c r="H174">
        <v>10</v>
      </c>
      <c r="I174">
        <f t="shared" si="24"/>
        <v>545671.0538400898</v>
      </c>
      <c r="J174">
        <f t="shared" si="25"/>
        <v>12000</v>
      </c>
      <c r="K174">
        <f t="shared" si="26"/>
        <v>0.02151806144028583</v>
      </c>
      <c r="L174">
        <f t="shared" si="27"/>
        <v>680000</v>
      </c>
      <c r="P174">
        <f t="shared" si="28"/>
        <v>723931559.5086153</v>
      </c>
      <c r="Q174">
        <f t="shared" si="29"/>
        <v>72343155.95086151</v>
      </c>
      <c r="R174">
        <f t="shared" si="30"/>
        <v>0.09085200690959669</v>
      </c>
      <c r="T174">
        <f t="shared" si="31"/>
        <v>544748.7528722136</v>
      </c>
      <c r="U174">
        <f t="shared" si="32"/>
        <v>511.69084575417924</v>
      </c>
      <c r="V174">
        <f t="shared" si="33"/>
        <v>678850.6543388325</v>
      </c>
      <c r="W174">
        <f t="shared" si="34"/>
        <v>12511.69084575418</v>
      </c>
      <c r="X174">
        <f t="shared" si="35"/>
        <v>0.022239690568933938</v>
      </c>
    </row>
    <row r="175" spans="7:24" ht="12.75">
      <c r="G175">
        <v>1</v>
      </c>
      <c r="H175">
        <v>20</v>
      </c>
      <c r="I175">
        <f t="shared" si="24"/>
        <v>496008.06923400005</v>
      </c>
      <c r="J175">
        <f t="shared" si="25"/>
        <v>12000</v>
      </c>
      <c r="K175">
        <f t="shared" si="26"/>
        <v>0.023621672029923067</v>
      </c>
      <c r="L175">
        <f t="shared" si="27"/>
        <v>680000</v>
      </c>
      <c r="P175">
        <f t="shared" si="28"/>
        <v>362215779.7543076</v>
      </c>
      <c r="Q175">
        <f t="shared" si="29"/>
        <v>36171577.97543076</v>
      </c>
      <c r="R175">
        <f t="shared" si="30"/>
        <v>0.09079499455394155</v>
      </c>
      <c r="T175">
        <f t="shared" si="31"/>
        <v>494402.88851343957</v>
      </c>
      <c r="U175">
        <f t="shared" si="32"/>
        <v>928.1593541208518</v>
      </c>
      <c r="V175">
        <f t="shared" si="33"/>
        <v>677799.3848131003</v>
      </c>
      <c r="W175">
        <f t="shared" si="34"/>
        <v>12928.159354120851</v>
      </c>
      <c r="X175">
        <f t="shared" si="35"/>
        <v>0.0250054167808508</v>
      </c>
    </row>
    <row r="176" spans="7:24" ht="12.75">
      <c r="G176">
        <v>1</v>
      </c>
      <c r="H176">
        <v>40</v>
      </c>
      <c r="I176">
        <f t="shared" si="24"/>
        <v>424342.94971305784</v>
      </c>
      <c r="J176">
        <f t="shared" si="25"/>
        <v>12000</v>
      </c>
      <c r="K176">
        <f t="shared" si="26"/>
        <v>0.027501303751765172</v>
      </c>
      <c r="L176">
        <f t="shared" si="27"/>
        <v>680000</v>
      </c>
      <c r="P176">
        <f t="shared" si="28"/>
        <v>181357889.8771538</v>
      </c>
      <c r="Q176">
        <f t="shared" si="29"/>
        <v>18085788.98771538</v>
      </c>
      <c r="R176">
        <f t="shared" si="30"/>
        <v>0.0906811842353209</v>
      </c>
      <c r="T176">
        <f t="shared" si="31"/>
        <v>421774.6366023621</v>
      </c>
      <c r="U176">
        <f t="shared" si="32"/>
        <v>1581.4407252084825</v>
      </c>
      <c r="V176">
        <f t="shared" si="33"/>
        <v>675884.3362038793</v>
      </c>
      <c r="W176">
        <f t="shared" si="34"/>
        <v>13581.440725208482</v>
      </c>
      <c r="X176">
        <f t="shared" si="35"/>
        <v>0.03005125768374564</v>
      </c>
    </row>
    <row r="177" spans="7:24" ht="12.75">
      <c r="G177">
        <v>1</v>
      </c>
      <c r="H177">
        <v>80</v>
      </c>
      <c r="I177">
        <f t="shared" si="24"/>
        <v>339227.53407225065</v>
      </c>
      <c r="J177">
        <f t="shared" si="25"/>
        <v>12000</v>
      </c>
      <c r="K177">
        <f t="shared" si="26"/>
        <v>0.034165886315540094</v>
      </c>
      <c r="L177">
        <f t="shared" si="27"/>
        <v>680000</v>
      </c>
      <c r="P177">
        <f t="shared" si="28"/>
        <v>90928944.9385769</v>
      </c>
      <c r="Q177">
        <f t="shared" si="29"/>
        <v>9042894.49385769</v>
      </c>
      <c r="R177">
        <f t="shared" si="30"/>
        <v>0.0904544174159092</v>
      </c>
      <c r="T177">
        <f t="shared" si="31"/>
        <v>335467.26310933713</v>
      </c>
      <c r="U177">
        <f t="shared" si="32"/>
        <v>2508.7472319011754</v>
      </c>
      <c r="V177">
        <f t="shared" si="33"/>
        <v>672462.3328062851</v>
      </c>
      <c r="W177">
        <f t="shared" si="34"/>
        <v>14508.747231901176</v>
      </c>
      <c r="X177">
        <f t="shared" si="35"/>
        <v>0.0385317834000132</v>
      </c>
    </row>
    <row r="178" spans="7:24" ht="12.75">
      <c r="G178">
        <v>1</v>
      </c>
      <c r="H178">
        <v>100</v>
      </c>
      <c r="I178">
        <f t="shared" si="24"/>
        <v>311893.88193818636</v>
      </c>
      <c r="J178">
        <f t="shared" si="25"/>
        <v>12000</v>
      </c>
      <c r="K178">
        <f t="shared" si="26"/>
        <v>0.03704917156258649</v>
      </c>
      <c r="L178">
        <f t="shared" si="27"/>
        <v>680000</v>
      </c>
      <c r="P178">
        <f t="shared" si="28"/>
        <v>72843155.95086153</v>
      </c>
      <c r="Q178">
        <f t="shared" si="29"/>
        <v>7234315.595086151</v>
      </c>
      <c r="R178">
        <f t="shared" si="30"/>
        <v>0.09034145878263863</v>
      </c>
      <c r="T178">
        <f t="shared" si="31"/>
        <v>307703.925623279</v>
      </c>
      <c r="U178">
        <f t="shared" si="32"/>
        <v>2872.4547514797105</v>
      </c>
      <c r="V178">
        <f t="shared" si="33"/>
        <v>670864.936893178</v>
      </c>
      <c r="W178">
        <f t="shared" si="34"/>
        <v>14872.45475147971</v>
      </c>
      <c r="X178">
        <f t="shared" si="35"/>
        <v>0.04211696397921865</v>
      </c>
    </row>
    <row r="179" spans="7:24" ht="12.75">
      <c r="G179">
        <v>1</v>
      </c>
      <c r="H179">
        <v>200</v>
      </c>
      <c r="I179">
        <f t="shared" si="24"/>
        <v>236483.10629949934</v>
      </c>
      <c r="J179">
        <f t="shared" si="25"/>
        <v>12000</v>
      </c>
      <c r="K179">
        <f t="shared" si="26"/>
        <v>0.048293021520490295</v>
      </c>
      <c r="L179">
        <f t="shared" si="27"/>
        <v>680000</v>
      </c>
      <c r="P179">
        <f t="shared" si="28"/>
        <v>36671577.975430764</v>
      </c>
      <c r="Q179">
        <f t="shared" si="29"/>
        <v>3617157.7975430754</v>
      </c>
      <c r="R179">
        <f t="shared" si="30"/>
        <v>0.08978087120741841</v>
      </c>
      <c r="T179">
        <f t="shared" si="31"/>
        <v>230717.10598952157</v>
      </c>
      <c r="U179">
        <f t="shared" si="32"/>
        <v>4278.180562014165</v>
      </c>
      <c r="V179">
        <f t="shared" si="33"/>
        <v>663420.0409824658</v>
      </c>
      <c r="W179">
        <f t="shared" si="34"/>
        <v>16278.180562014164</v>
      </c>
      <c r="X179">
        <f t="shared" si="35"/>
        <v>0.0554935227568687</v>
      </c>
    </row>
    <row r="180" spans="7:24" ht="12.75">
      <c r="G180">
        <v>1</v>
      </c>
      <c r="H180">
        <v>400</v>
      </c>
      <c r="I180">
        <f t="shared" si="24"/>
        <v>182398.77511909127</v>
      </c>
      <c r="J180">
        <f t="shared" si="25"/>
        <v>12000</v>
      </c>
      <c r="K180">
        <f t="shared" si="26"/>
        <v>0.061728784004161756</v>
      </c>
      <c r="L180">
        <f t="shared" si="27"/>
        <v>680000</v>
      </c>
      <c r="P180">
        <f t="shared" si="28"/>
        <v>18585788.987715382</v>
      </c>
      <c r="Q180">
        <f t="shared" si="29"/>
        <v>1808578.8987715377</v>
      </c>
      <c r="R180">
        <f t="shared" si="30"/>
        <v>0.08868031158591984</v>
      </c>
      <c r="T180">
        <f t="shared" si="31"/>
        <v>174310.5932193603</v>
      </c>
      <c r="U180">
        <f t="shared" si="32"/>
        <v>6377.517977176561</v>
      </c>
      <c r="V180">
        <f t="shared" si="33"/>
        <v>649846.4877945258</v>
      </c>
      <c r="W180">
        <f t="shared" si="34"/>
        <v>18377.51797717656</v>
      </c>
      <c r="X180">
        <f t="shared" si="35"/>
        <v>0.06969239530763206</v>
      </c>
    </row>
    <row r="181" spans="7:24" ht="12.75">
      <c r="G181">
        <v>1</v>
      </c>
      <c r="H181">
        <v>800</v>
      </c>
      <c r="I181">
        <f t="shared" si="24"/>
        <v>149024.73022735943</v>
      </c>
      <c r="J181">
        <f t="shared" si="25"/>
        <v>12000</v>
      </c>
      <c r="K181">
        <f t="shared" si="26"/>
        <v>0.07452271451134591</v>
      </c>
      <c r="L181">
        <f t="shared" si="27"/>
        <v>680000</v>
      </c>
      <c r="P181">
        <f t="shared" si="28"/>
        <v>9542894.493857691</v>
      </c>
      <c r="Q181">
        <f t="shared" si="29"/>
        <v>904289.4493857689</v>
      </c>
      <c r="R181">
        <f t="shared" si="30"/>
        <v>0.08655820116679411</v>
      </c>
      <c r="T181">
        <f t="shared" si="31"/>
        <v>137113.2233880994</v>
      </c>
      <c r="U181">
        <f t="shared" si="32"/>
        <v>9770.305221745859</v>
      </c>
      <c r="V181">
        <f t="shared" si="33"/>
        <v>625647.7818256116</v>
      </c>
      <c r="W181">
        <f t="shared" si="34"/>
        <v>21770.30522174586</v>
      </c>
      <c r="X181">
        <f t="shared" si="35"/>
        <v>0.0800053299195561</v>
      </c>
    </row>
    <row r="182" spans="7:24" ht="12.75">
      <c r="G182">
        <v>1</v>
      </c>
      <c r="H182">
        <v>1000</v>
      </c>
      <c r="I182">
        <f t="shared" si="24"/>
        <v>141714.8495612187</v>
      </c>
      <c r="J182">
        <f t="shared" si="25"/>
        <v>12000</v>
      </c>
      <c r="K182">
        <f t="shared" si="26"/>
        <v>0.07806662813810232</v>
      </c>
      <c r="L182">
        <f t="shared" si="27"/>
        <v>680000</v>
      </c>
      <c r="P182">
        <f t="shared" si="28"/>
        <v>7734315.595086153</v>
      </c>
      <c r="Q182">
        <f t="shared" si="29"/>
        <v>723431.5595086152</v>
      </c>
      <c r="R182">
        <f t="shared" si="30"/>
        <v>0.08553478205075009</v>
      </c>
      <c r="T182">
        <f t="shared" si="31"/>
        <v>128104.6599947898</v>
      </c>
      <c r="U182">
        <f t="shared" si="32"/>
        <v>11262.944694395643</v>
      </c>
      <c r="V182">
        <f t="shared" si="33"/>
        <v>614693.3018393838</v>
      </c>
      <c r="W182">
        <f t="shared" si="34"/>
        <v>23262.944694395643</v>
      </c>
      <c r="X182">
        <f t="shared" si="35"/>
        <v>0.08188217193202782</v>
      </c>
    </row>
    <row r="183" spans="7:24" ht="12.75">
      <c r="G183">
        <v>1</v>
      </c>
      <c r="H183">
        <v>2000</v>
      </c>
      <c r="I183">
        <f t="shared" si="24"/>
        <v>126376.81293927053</v>
      </c>
      <c r="J183">
        <f t="shared" si="25"/>
        <v>12000</v>
      </c>
      <c r="K183">
        <f t="shared" si="26"/>
        <v>0.08671973103807822</v>
      </c>
      <c r="L183">
        <f t="shared" si="27"/>
        <v>680000</v>
      </c>
      <c r="P183">
        <f t="shared" si="28"/>
        <v>4117157.7975430763</v>
      </c>
      <c r="Q183">
        <f t="shared" si="29"/>
        <v>361715.7797543076</v>
      </c>
      <c r="R183">
        <f t="shared" si="30"/>
        <v>0.08076043529957638</v>
      </c>
      <c r="T183">
        <f t="shared" si="31"/>
        <v>105678.81044520301</v>
      </c>
      <c r="U183">
        <f t="shared" si="32"/>
        <v>17454.1746118212</v>
      </c>
      <c r="V183">
        <f t="shared" si="33"/>
        <v>568629.5565727759</v>
      </c>
      <c r="W183">
        <f t="shared" si="34"/>
        <v>29454.1746118212</v>
      </c>
      <c r="X183">
        <f t="shared" si="35"/>
        <v>0.08269649627888803</v>
      </c>
    </row>
    <row r="184" spans="7:24" ht="12.75">
      <c r="G184">
        <v>1</v>
      </c>
      <c r="H184">
        <v>4000</v>
      </c>
      <c r="I184">
        <f t="shared" si="24"/>
        <v>118324.73916572049</v>
      </c>
      <c r="J184">
        <f t="shared" si="25"/>
        <v>12000</v>
      </c>
      <c r="K184">
        <f t="shared" si="26"/>
        <v>0.0920776828468526</v>
      </c>
      <c r="L184">
        <f t="shared" si="27"/>
        <v>680000</v>
      </c>
      <c r="P184">
        <f t="shared" si="28"/>
        <v>2308578.8987715384</v>
      </c>
      <c r="Q184">
        <f t="shared" si="29"/>
        <v>180857.8898771538</v>
      </c>
      <c r="R184">
        <f t="shared" si="30"/>
        <v>0.07265012339410573</v>
      </c>
      <c r="T184">
        <f t="shared" si="31"/>
        <v>87920.97466594964</v>
      </c>
      <c r="U184">
        <f t="shared" si="32"/>
        <v>25897.43101466437</v>
      </c>
      <c r="V184">
        <f t="shared" si="33"/>
        <v>505272.7197573765</v>
      </c>
      <c r="W184">
        <f t="shared" si="34"/>
        <v>37897.43101466437</v>
      </c>
      <c r="X184">
        <f t="shared" si="35"/>
        <v>0.07644503405781333</v>
      </c>
    </row>
    <row r="185" spans="7:24" ht="12.75">
      <c r="G185">
        <v>1</v>
      </c>
      <c r="H185">
        <v>8000</v>
      </c>
      <c r="I185">
        <f t="shared" si="24"/>
        <v>114197.31110299002</v>
      </c>
      <c r="J185">
        <f t="shared" si="25"/>
        <v>12000</v>
      </c>
      <c r="K185">
        <f t="shared" si="26"/>
        <v>0.09508918926336522</v>
      </c>
      <c r="L185">
        <f t="shared" si="27"/>
        <v>680000</v>
      </c>
      <c r="P185">
        <f t="shared" si="28"/>
        <v>1404289.4493857692</v>
      </c>
      <c r="Q185">
        <f t="shared" si="29"/>
        <v>90428.9449385769</v>
      </c>
      <c r="R185">
        <f t="shared" si="30"/>
        <v>0.06049898447891469</v>
      </c>
      <c r="T185">
        <f t="shared" si="31"/>
        <v>72943.84574528948</v>
      </c>
      <c r="U185">
        <f t="shared" si="32"/>
        <v>35321.6462093997</v>
      </c>
      <c r="V185">
        <f t="shared" si="33"/>
        <v>434351.86544859136</v>
      </c>
      <c r="W185">
        <f t="shared" si="34"/>
        <v>47321.6462093997</v>
      </c>
      <c r="X185">
        <f t="shared" si="35"/>
        <v>0.06428688487424683</v>
      </c>
    </row>
    <row r="186" spans="7:24" ht="12.75">
      <c r="G186">
        <v>1</v>
      </c>
      <c r="H186">
        <v>10000</v>
      </c>
      <c r="I186">
        <f t="shared" si="24"/>
        <v>113363.49593793007</v>
      </c>
      <c r="J186">
        <f t="shared" si="25"/>
        <v>12000</v>
      </c>
      <c r="K186">
        <f t="shared" si="26"/>
        <v>0.09572164456821973</v>
      </c>
      <c r="L186">
        <f t="shared" si="27"/>
        <v>680000</v>
      </c>
      <c r="P186">
        <f t="shared" si="28"/>
        <v>1223431.5595086152</v>
      </c>
      <c r="Q186">
        <f t="shared" si="29"/>
        <v>72343.1559508615</v>
      </c>
      <c r="R186">
        <f t="shared" si="30"/>
        <v>0.05583004135499658</v>
      </c>
      <c r="T186">
        <f t="shared" si="31"/>
        <v>68768.75181349648</v>
      </c>
      <c r="U186">
        <f t="shared" si="32"/>
        <v>38222.613165185656</v>
      </c>
      <c r="V186">
        <f t="shared" si="33"/>
        <v>412502.72714579676</v>
      </c>
      <c r="W186">
        <f t="shared" si="34"/>
        <v>50222.613165185656</v>
      </c>
      <c r="X186">
        <f t="shared" si="35"/>
        <v>0.059419246931948416</v>
      </c>
    </row>
    <row r="187" spans="7:24" ht="12.75">
      <c r="G187">
        <v>1</v>
      </c>
      <c r="H187">
        <v>20000</v>
      </c>
      <c r="I187">
        <f t="shared" si="24"/>
        <v>111687.42361142764</v>
      </c>
      <c r="J187">
        <f t="shared" si="25"/>
        <v>12000</v>
      </c>
      <c r="K187">
        <f t="shared" si="26"/>
        <v>0.09701875622940297</v>
      </c>
      <c r="L187">
        <f t="shared" si="27"/>
        <v>680000</v>
      </c>
      <c r="P187">
        <f t="shared" si="28"/>
        <v>861715.7797543076</v>
      </c>
      <c r="Q187">
        <f t="shared" si="29"/>
        <v>36171.57797543075</v>
      </c>
      <c r="R187">
        <f t="shared" si="30"/>
        <v>0.040285206895983826</v>
      </c>
      <c r="T187">
        <f t="shared" si="31"/>
        <v>58208.92032273508</v>
      </c>
      <c r="U187">
        <f t="shared" si="32"/>
        <v>45934.0153092537</v>
      </c>
      <c r="V187">
        <f t="shared" si="33"/>
        <v>354400.384032226</v>
      </c>
      <c r="W187">
        <f t="shared" si="34"/>
        <v>57934.0153092537</v>
      </c>
      <c r="X187">
        <f t="shared" si="35"/>
        <v>0.042999658784431585</v>
      </c>
    </row>
    <row r="188" spans="7:24" ht="12.75">
      <c r="G188">
        <v>1</v>
      </c>
      <c r="H188">
        <v>40000</v>
      </c>
      <c r="I188">
        <f t="shared" si="24"/>
        <v>110845.1379113804</v>
      </c>
      <c r="J188">
        <f t="shared" si="25"/>
        <v>12000</v>
      </c>
      <c r="K188">
        <f t="shared" si="26"/>
        <v>0.09768396376140433</v>
      </c>
      <c r="L188">
        <f t="shared" si="27"/>
        <v>680000</v>
      </c>
      <c r="P188">
        <f t="shared" si="28"/>
        <v>680857.8898771538</v>
      </c>
      <c r="Q188">
        <f t="shared" si="29"/>
        <v>18085.788987715376</v>
      </c>
      <c r="R188">
        <f t="shared" si="30"/>
        <v>0.025875888908656983</v>
      </c>
      <c r="T188">
        <f t="shared" si="31"/>
        <v>51280.58125618577</v>
      </c>
      <c r="U188">
        <f t="shared" si="32"/>
        <v>51215.967050771804</v>
      </c>
      <c r="V188">
        <f t="shared" si="33"/>
        <v>314590.2103715653</v>
      </c>
      <c r="W188">
        <f t="shared" si="34"/>
        <v>63215.967050771804</v>
      </c>
      <c r="X188">
        <f t="shared" si="35"/>
        <v>0.02766163016132745</v>
      </c>
    </row>
    <row r="189" spans="7:24" ht="12.75">
      <c r="G189">
        <v>1</v>
      </c>
      <c r="H189">
        <v>80000</v>
      </c>
      <c r="I189">
        <f t="shared" si="24"/>
        <v>110422.92638681341</v>
      </c>
      <c r="J189">
        <f t="shared" si="25"/>
        <v>12000</v>
      </c>
      <c r="K189">
        <f t="shared" si="26"/>
        <v>0.09802085568583958</v>
      </c>
      <c r="L189">
        <f t="shared" si="27"/>
        <v>680000</v>
      </c>
      <c r="P189">
        <f t="shared" si="28"/>
        <v>590428.9449385769</v>
      </c>
      <c r="Q189">
        <f t="shared" si="29"/>
        <v>9042.894493857688</v>
      </c>
      <c r="R189">
        <f t="shared" si="30"/>
        <v>0.015084769457092901</v>
      </c>
      <c r="T189">
        <f t="shared" si="31"/>
        <v>47214.97886736983</v>
      </c>
      <c r="U189">
        <f t="shared" si="32"/>
        <v>54377.72979295846</v>
      </c>
      <c r="V189">
        <f t="shared" si="33"/>
        <v>290756.5184184936</v>
      </c>
      <c r="W189">
        <f t="shared" si="34"/>
        <v>66377.72979295846</v>
      </c>
      <c r="X189">
        <f t="shared" si="35"/>
        <v>0.016140417664922576</v>
      </c>
    </row>
    <row r="190" spans="7:24" ht="12.75">
      <c r="G190">
        <v>1</v>
      </c>
      <c r="H190">
        <v>100000</v>
      </c>
      <c r="I190">
        <f t="shared" si="24"/>
        <v>110338.39835648843</v>
      </c>
      <c r="J190">
        <f t="shared" si="25"/>
        <v>12000</v>
      </c>
      <c r="K190">
        <f t="shared" si="26"/>
        <v>0.09808858184519104</v>
      </c>
      <c r="L190">
        <f t="shared" si="27"/>
        <v>680000</v>
      </c>
      <c r="P190">
        <f t="shared" si="28"/>
        <v>572343.1559508615</v>
      </c>
      <c r="Q190">
        <f t="shared" si="29"/>
        <v>7234.315595086152</v>
      </c>
      <c r="R190">
        <f t="shared" si="30"/>
        <v>0.012482051063492088</v>
      </c>
      <c r="T190">
        <f t="shared" si="31"/>
        <v>46343.4959828276</v>
      </c>
      <c r="U190">
        <f t="shared" si="32"/>
        <v>55060.63441252778</v>
      </c>
      <c r="V190">
        <f t="shared" si="33"/>
        <v>285608.4349394547</v>
      </c>
      <c r="W190">
        <f t="shared" si="34"/>
        <v>67060.63441252778</v>
      </c>
      <c r="X190">
        <f t="shared" si="35"/>
        <v>0.013358273734487927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1"/>
  <sheetViews>
    <sheetView tabSelected="1" workbookViewId="0" topLeftCell="A34">
      <selection activeCell="J75" sqref="J75"/>
    </sheetView>
  </sheetViews>
  <sheetFormatPr defaultColWidth="9.140625" defaultRowHeight="12.75"/>
  <sheetData>
    <row r="1" spans="1:4" ht="12.75">
      <c r="A1" t="s">
        <v>24</v>
      </c>
      <c r="D1" s="1"/>
    </row>
    <row r="2" spans="1:38" ht="12.75">
      <c r="A2" t="s">
        <v>25</v>
      </c>
      <c r="B2" t="s">
        <v>26</v>
      </c>
      <c r="C2" t="s">
        <v>27</v>
      </c>
      <c r="D2" s="1" t="s">
        <v>1</v>
      </c>
      <c r="E2" t="s">
        <v>28</v>
      </c>
      <c r="F2" t="s">
        <v>27</v>
      </c>
      <c r="G2" s="1" t="s">
        <v>1</v>
      </c>
      <c r="H2" t="s">
        <v>28</v>
      </c>
      <c r="I2" t="s">
        <v>27</v>
      </c>
      <c r="J2" s="1" t="s">
        <v>1</v>
      </c>
      <c r="K2" t="s">
        <v>28</v>
      </c>
      <c r="L2" t="s">
        <v>27</v>
      </c>
      <c r="M2" s="1" t="s">
        <v>1</v>
      </c>
      <c r="N2" t="s">
        <v>28</v>
      </c>
      <c r="O2" t="s">
        <v>27</v>
      </c>
      <c r="P2" s="1" t="s">
        <v>1</v>
      </c>
      <c r="Q2" t="s">
        <v>28</v>
      </c>
      <c r="R2" t="s">
        <v>27</v>
      </c>
      <c r="S2" s="1" t="s">
        <v>1</v>
      </c>
      <c r="T2" t="s">
        <v>28</v>
      </c>
      <c r="U2" t="s">
        <v>27</v>
      </c>
      <c r="V2" s="1" t="s">
        <v>1</v>
      </c>
      <c r="W2" t="s">
        <v>28</v>
      </c>
      <c r="X2" t="s">
        <v>27</v>
      </c>
      <c r="Y2" s="1" t="s">
        <v>1</v>
      </c>
      <c r="Z2" t="s">
        <v>28</v>
      </c>
      <c r="AA2" t="s">
        <v>27</v>
      </c>
      <c r="AB2" s="1" t="s">
        <v>1</v>
      </c>
      <c r="AC2" t="s">
        <v>28</v>
      </c>
      <c r="AD2" t="s">
        <v>27</v>
      </c>
      <c r="AE2" s="1" t="s">
        <v>1</v>
      </c>
      <c r="AF2" t="s">
        <v>28</v>
      </c>
      <c r="AG2" t="s">
        <v>27</v>
      </c>
      <c r="AH2" s="1" t="s">
        <v>1</v>
      </c>
      <c r="AI2" t="s">
        <v>28</v>
      </c>
      <c r="AJ2" t="s">
        <v>27</v>
      </c>
      <c r="AK2" s="1" t="s">
        <v>1</v>
      </c>
      <c r="AL2" t="s">
        <v>28</v>
      </c>
    </row>
    <row r="3" spans="1:38" ht="12.75">
      <c r="A3">
        <v>10</v>
      </c>
      <c r="B3">
        <v>879</v>
      </c>
      <c r="C3">
        <v>340</v>
      </c>
      <c r="D3" s="1">
        <f>$C3/$B3</f>
        <v>0.38680318543799774</v>
      </c>
      <c r="E3">
        <f>20*LOG($C3/$B3,10)</f>
        <v>-8.250199160630334</v>
      </c>
      <c r="F3">
        <v>337</v>
      </c>
      <c r="G3" s="1">
        <f>$F3/$B3</f>
        <v>0.3833902161547213</v>
      </c>
      <c r="H3">
        <f>20*LOG($F3/$B3,10)</f>
        <v>-8.327179484048663</v>
      </c>
      <c r="I3">
        <v>294</v>
      </c>
      <c r="J3" s="1">
        <f>$I3/$B3</f>
        <v>0.33447098976109213</v>
      </c>
      <c r="K3">
        <f>20*LOG($I3/$B3,10)</f>
        <v>-9.512830893232291</v>
      </c>
      <c r="L3">
        <v>246</v>
      </c>
      <c r="M3" s="1">
        <f>$L3/$B3</f>
        <v>0.27986348122866894</v>
      </c>
      <c r="N3">
        <f>20*LOG($L3/$B3,10)</f>
        <v>-11.061075359407852</v>
      </c>
      <c r="O3">
        <v>193</v>
      </c>
      <c r="P3" s="1">
        <f>$O3/$B3</f>
        <v>0.21956769055745165</v>
      </c>
      <c r="Q3">
        <f>20*LOG($O3/$B3,10)</f>
        <v>-13.16863132131996</v>
      </c>
      <c r="R3">
        <v>123</v>
      </c>
      <c r="S3" s="1">
        <f>$R3/$B3</f>
        <v>0.13993174061433447</v>
      </c>
      <c r="T3">
        <f>20*LOG($R3/$B3,10)</f>
        <v>-17.081675272687477</v>
      </c>
      <c r="U3">
        <v>109</v>
      </c>
      <c r="V3" s="1">
        <f>$U3/$B3</f>
        <v>0.12400455062571103</v>
      </c>
      <c r="W3">
        <f>20*LOG($U3/$B3,10)</f>
        <v>-18.131247542662962</v>
      </c>
      <c r="X3">
        <v>95</v>
      </c>
      <c r="Y3" s="1">
        <f>$X3/$B3</f>
        <v>0.1080773606370876</v>
      </c>
      <c r="Z3">
        <f>20*LOG($X3/$B3,10)</f>
        <v>-19.32530539569848</v>
      </c>
      <c r="AA3">
        <v>65</v>
      </c>
      <c r="AB3" s="1">
        <f>$AA3/$B3</f>
        <v>0.07394766780432309</v>
      </c>
      <c r="AC3">
        <f>20*LOG($AA3/$B3,10)</f>
        <v>-22.621510368618324</v>
      </c>
      <c r="AD3">
        <v>50.5</v>
      </c>
      <c r="AE3" s="1">
        <f>$AD3/$B3</f>
        <v>0.05745164960182025</v>
      </c>
      <c r="AF3">
        <f>20*LOG($AD3/$B3,10)</f>
        <v>-24.81394993910221</v>
      </c>
      <c r="AG3">
        <v>47.4</v>
      </c>
      <c r="AH3" s="1">
        <f>$AG3/$B3</f>
        <v>0.05392491467576792</v>
      </c>
      <c r="AI3">
        <f>20*LOG($AG3/$B3,10)</f>
        <v>-25.364210667993735</v>
      </c>
      <c r="AJ3">
        <v>44.2</v>
      </c>
      <c r="AK3" s="1">
        <f aca="true" t="shared" si="0" ref="AK3:AK20">$AJ3/$B3</f>
        <v>0.05028441410693971</v>
      </c>
      <c r="AL3">
        <f aca="true" t="shared" si="1" ref="AL3:AL20">20*LOG($AJ3/$B3,10)</f>
        <v>-25.9713321144936</v>
      </c>
    </row>
    <row r="4" spans="1:38" ht="12.75">
      <c r="A4">
        <v>20</v>
      </c>
      <c r="B4">
        <v>978</v>
      </c>
      <c r="C4">
        <v>530</v>
      </c>
      <c r="D4" s="1">
        <f aca="true" t="shared" si="2" ref="D4:D20">$C4/$B4</f>
        <v>0.5419222903885481</v>
      </c>
      <c r="E4">
        <f aca="true" t="shared" si="3" ref="E4:E20">20*LOG($C4/$B4,10)</f>
        <v>-5.321259703736247</v>
      </c>
      <c r="F4">
        <v>526</v>
      </c>
      <c r="G4" s="1">
        <f aca="true" t="shared" si="4" ref="G4:G20">$F4/$B4</f>
        <v>0.5378323108384458</v>
      </c>
      <c r="H4">
        <f aca="true" t="shared" si="5" ref="H4:H20">20*LOG($F4/$B4,10)</f>
        <v>-5.387062212677246</v>
      </c>
      <c r="I4">
        <v>456</v>
      </c>
      <c r="J4" s="1">
        <f aca="true" t="shared" si="6" ref="J4:J20">$I4/$B4</f>
        <v>0.4662576687116564</v>
      </c>
      <c r="K4">
        <f aca="true" t="shared" si="7" ref="K4:K20">20*LOG($I4/$B4,10)</f>
        <v>-6.627480242463328</v>
      </c>
      <c r="L4">
        <v>378</v>
      </c>
      <c r="M4" s="1">
        <f aca="true" t="shared" si="8" ref="M4:M20">$L4/$B4</f>
        <v>0.38650306748466257</v>
      </c>
      <c r="N4">
        <f aca="true" t="shared" si="9" ref="N4:N20">20*LOG($L4/$B4,10)</f>
        <v>-8.256941099007522</v>
      </c>
      <c r="O4">
        <v>297</v>
      </c>
      <c r="P4" s="1">
        <f aca="true" t="shared" si="10" ref="P4:P20">$O4/$B4</f>
        <v>0.30368098159509205</v>
      </c>
      <c r="Q4">
        <f aca="true" t="shared" si="11" ref="Q4:Q20">20*LOG($O4/$B4,10)</f>
        <v>-10.35164810940778</v>
      </c>
      <c r="R4">
        <v>199</v>
      </c>
      <c r="S4" s="1">
        <f aca="true" t="shared" si="12" ref="S4:S20">$R4/$B4</f>
        <v>0.2034764826175869</v>
      </c>
      <c r="T4">
        <f aca="true" t="shared" si="13" ref="T4:T20">20*LOG($R4/$B4,10)</f>
        <v>-13.829715567557894</v>
      </c>
      <c r="U4">
        <v>178</v>
      </c>
      <c r="V4" s="1">
        <f aca="true" t="shared" si="14" ref="V4:V20">$U4/$B4</f>
        <v>0.18200408997955012</v>
      </c>
      <c r="W4">
        <f aca="true" t="shared" si="15" ref="W4:W20">20*LOG($U4/$B4,10)</f>
        <v>-14.798377049574148</v>
      </c>
      <c r="X4">
        <v>137</v>
      </c>
      <c r="Y4" s="1">
        <f aca="true" t="shared" si="16" ref="Y4:Y20">$X4/$B4</f>
        <v>0.14008179959100203</v>
      </c>
      <c r="Z4">
        <f aca="true" t="shared" si="17" ref="Z4:Z20">20*LOG($X4/$B4,10)</f>
        <v>-17.07236575262389</v>
      </c>
      <c r="AA4">
        <v>105</v>
      </c>
      <c r="AB4" s="1">
        <f aca="true" t="shared" si="18" ref="AB4:AB20">$AA4/$B4</f>
        <v>0.10736196319018405</v>
      </c>
      <c r="AC4">
        <f aca="true" t="shared" si="19" ref="AC4:AC20">20*LOG($AA4/$B4,10)</f>
        <v>-19.382991114353263</v>
      </c>
      <c r="AD4">
        <v>81</v>
      </c>
      <c r="AE4" s="1">
        <f aca="true" t="shared" si="20" ref="AE4:AE20">$AD4/$B4</f>
        <v>0.08282208588957055</v>
      </c>
      <c r="AF4">
        <f aca="true" t="shared" si="21" ref="AF4:AF20">20*LOG($AD4/$B4,10)</f>
        <v>-21.63707671817903</v>
      </c>
      <c r="AG4">
        <v>75.5</v>
      </c>
      <c r="AH4" s="1">
        <f aca="true" t="shared" si="22" ref="AH4:AH20">$AG4/$B4</f>
        <v>0.07719836400817996</v>
      </c>
      <c r="AI4">
        <f aca="true" t="shared" si="23" ref="AI4:AI20">20*LOG($AG4/$B4,10)</f>
        <v>-22.24783806316826</v>
      </c>
      <c r="AJ4">
        <v>71</v>
      </c>
      <c r="AK4" s="1">
        <f t="shared" si="0"/>
        <v>0.07259713701431493</v>
      </c>
      <c r="AL4">
        <f t="shared" si="1"/>
        <v>-22.78161012137052</v>
      </c>
    </row>
    <row r="5" spans="1:38" ht="12.75">
      <c r="A5">
        <v>40</v>
      </c>
      <c r="B5">
        <v>1014</v>
      </c>
      <c r="C5">
        <v>670</v>
      </c>
      <c r="D5" s="1">
        <f t="shared" si="2"/>
        <v>0.6607495069033531</v>
      </c>
      <c r="E5">
        <f t="shared" si="3"/>
        <v>-3.5992630459298134</v>
      </c>
      <c r="F5">
        <v>667</v>
      </c>
      <c r="G5" s="1">
        <f t="shared" si="4"/>
        <v>0.6577909270216963</v>
      </c>
      <c r="H5">
        <f t="shared" si="5"/>
        <v>-3.6382424216153635</v>
      </c>
      <c r="I5">
        <v>569</v>
      </c>
      <c r="J5" s="1">
        <f t="shared" si="6"/>
        <v>0.5611439842209073</v>
      </c>
      <c r="K5">
        <f t="shared" si="7"/>
        <v>-5.01851377204492</v>
      </c>
      <c r="L5">
        <v>465</v>
      </c>
      <c r="M5" s="1">
        <f t="shared" si="8"/>
        <v>0.45857988165680474</v>
      </c>
      <c r="N5">
        <f t="shared" si="9"/>
        <v>-6.771700042147264</v>
      </c>
      <c r="O5">
        <v>363</v>
      </c>
      <c r="P5" s="1">
        <f t="shared" si="10"/>
        <v>0.35798816568047337</v>
      </c>
      <c r="Q5">
        <f t="shared" si="11"/>
        <v>-8.922626599224092</v>
      </c>
      <c r="R5">
        <v>255</v>
      </c>
      <c r="S5" s="1">
        <f t="shared" si="12"/>
        <v>0.2514792899408284</v>
      </c>
      <c r="T5">
        <f t="shared" si="13"/>
        <v>-11.989955491267237</v>
      </c>
      <c r="U5">
        <v>230</v>
      </c>
      <c r="V5" s="1">
        <f t="shared" si="14"/>
        <v>0.22682445759368836</v>
      </c>
      <c r="W5">
        <f t="shared" si="15"/>
        <v>-12.886202379594485</v>
      </c>
      <c r="X5">
        <v>175</v>
      </c>
      <c r="Y5" s="1">
        <f t="shared" si="16"/>
        <v>0.17258382642998027</v>
      </c>
      <c r="Z5">
        <f t="shared" si="17"/>
        <v>-15.259998126220452</v>
      </c>
      <c r="AA5">
        <v>133</v>
      </c>
      <c r="AB5" s="1">
        <f t="shared" si="18"/>
        <v>0.131163708086785</v>
      </c>
      <c r="AC5">
        <f t="shared" si="19"/>
        <v>-17.643726280604625</v>
      </c>
      <c r="AD5">
        <v>102</v>
      </c>
      <c r="AE5" s="1">
        <f t="shared" si="20"/>
        <v>0.10059171597633136</v>
      </c>
      <c r="AF5">
        <f t="shared" si="21"/>
        <v>-19.94875566470799</v>
      </c>
      <c r="AG5">
        <v>95</v>
      </c>
      <c r="AH5" s="1">
        <f t="shared" si="22"/>
        <v>0.09368836291913216</v>
      </c>
      <c r="AI5">
        <f t="shared" si="23"/>
        <v>-20.566286994169385</v>
      </c>
      <c r="AJ5">
        <v>90.1</v>
      </c>
      <c r="AK5" s="1">
        <f t="shared" si="0"/>
        <v>0.08885601577909269</v>
      </c>
      <c r="AL5">
        <f t="shared" si="1"/>
        <v>-21.02626328036508</v>
      </c>
    </row>
    <row r="6" spans="1:38" ht="12.75">
      <c r="A6">
        <v>80</v>
      </c>
      <c r="B6">
        <v>1025</v>
      </c>
      <c r="C6">
        <v>721</v>
      </c>
      <c r="D6" s="1">
        <f t="shared" si="2"/>
        <v>0.7034146341463414</v>
      </c>
      <c r="E6">
        <f t="shared" si="3"/>
        <v>-3.055772013446881</v>
      </c>
      <c r="F6">
        <v>713</v>
      </c>
      <c r="G6" s="1">
        <f t="shared" si="4"/>
        <v>0.6956097560975609</v>
      </c>
      <c r="H6">
        <f t="shared" si="5"/>
        <v>-3.152686710798151</v>
      </c>
      <c r="I6">
        <v>582</v>
      </c>
      <c r="J6" s="1">
        <f t="shared" si="6"/>
        <v>0.5678048780487804</v>
      </c>
      <c r="K6">
        <f t="shared" si="7"/>
        <v>-4.916017614837693</v>
      </c>
      <c r="L6">
        <v>460</v>
      </c>
      <c r="M6" s="1">
        <f t="shared" si="8"/>
        <v>0.44878048780487806</v>
      </c>
      <c r="N6">
        <f t="shared" si="9"/>
        <v>-6.959320674203981</v>
      </c>
      <c r="O6">
        <v>350</v>
      </c>
      <c r="P6" s="1">
        <f t="shared" si="10"/>
        <v>0.34146341463414637</v>
      </c>
      <c r="Q6">
        <f t="shared" si="11"/>
        <v>-9.333116420829947</v>
      </c>
      <c r="R6">
        <v>247</v>
      </c>
      <c r="S6" s="1">
        <f t="shared" si="12"/>
        <v>0.24097560975609755</v>
      </c>
      <c r="T6">
        <f t="shared" si="13"/>
        <v>-12.360538242642145</v>
      </c>
      <c r="U6">
        <v>223</v>
      </c>
      <c r="V6" s="1">
        <f t="shared" si="14"/>
        <v>0.2175609756097561</v>
      </c>
      <c r="W6">
        <f t="shared" si="15"/>
        <v>-13.248380046872247</v>
      </c>
      <c r="X6">
        <v>167</v>
      </c>
      <c r="Y6" s="1">
        <f t="shared" si="16"/>
        <v>0.1629268292682927</v>
      </c>
      <c r="Z6">
        <f t="shared" si="17"/>
        <v>-15.760147884883795</v>
      </c>
      <c r="AA6">
        <v>127</v>
      </c>
      <c r="AB6" s="1">
        <f t="shared" si="18"/>
        <v>0.12390243902439024</v>
      </c>
      <c r="AC6">
        <f t="shared" si="19"/>
        <v>-18.13840288871632</v>
      </c>
      <c r="AD6">
        <v>97.5</v>
      </c>
      <c r="AE6" s="1">
        <f t="shared" si="20"/>
        <v>0.0951219512195122</v>
      </c>
      <c r="AF6">
        <f t="shared" si="21"/>
        <v>-20.43438499386472</v>
      </c>
      <c r="AG6">
        <v>90.6</v>
      </c>
      <c r="AH6" s="1">
        <f t="shared" si="22"/>
        <v>0.08839024390243902</v>
      </c>
      <c r="AI6">
        <f t="shared" si="23"/>
        <v>-21.071913354299202</v>
      </c>
      <c r="AJ6">
        <v>86.4</v>
      </c>
      <c r="AK6" s="1">
        <f t="shared" si="0"/>
        <v>0.08429268292682927</v>
      </c>
      <c r="AL6">
        <f t="shared" si="1"/>
        <v>-21.484202458257595</v>
      </c>
    </row>
    <row r="7" spans="1:38" ht="12.75">
      <c r="A7">
        <v>100</v>
      </c>
      <c r="B7">
        <v>1027</v>
      </c>
      <c r="C7">
        <v>723</v>
      </c>
      <c r="D7" s="1">
        <f t="shared" si="2"/>
        <v>0.7039922103213242</v>
      </c>
      <c r="E7">
        <f t="shared" si="3"/>
        <v>-3.048642926054948</v>
      </c>
      <c r="F7">
        <v>713</v>
      </c>
      <c r="G7" s="1">
        <f t="shared" si="4"/>
        <v>0.6942551119766309</v>
      </c>
      <c r="H7">
        <f t="shared" si="5"/>
        <v>-3.169618274908253</v>
      </c>
      <c r="I7">
        <v>569</v>
      </c>
      <c r="J7" s="1">
        <f t="shared" si="6"/>
        <v>0.5540408958130477</v>
      </c>
      <c r="K7">
        <f t="shared" si="7"/>
        <v>-5.12916354404414</v>
      </c>
      <c r="L7">
        <v>439</v>
      </c>
      <c r="M7" s="1">
        <f t="shared" si="8"/>
        <v>0.42745861733203505</v>
      </c>
      <c r="N7">
        <f t="shared" si="9"/>
        <v>-7.382118467103136</v>
      </c>
      <c r="O7">
        <v>329</v>
      </c>
      <c r="P7" s="1">
        <f t="shared" si="10"/>
        <v>0.32035053554040893</v>
      </c>
      <c r="Q7">
        <f t="shared" si="11"/>
        <v>-9.887490912946078</v>
      </c>
      <c r="R7">
        <v>229</v>
      </c>
      <c r="S7" s="1">
        <f t="shared" si="12"/>
        <v>0.22297955209347614</v>
      </c>
      <c r="T7">
        <f t="shared" si="13"/>
        <v>-13.0346992251478</v>
      </c>
      <c r="U7">
        <v>207</v>
      </c>
      <c r="V7" s="1">
        <f t="shared" si="14"/>
        <v>0.20155793573515093</v>
      </c>
      <c r="W7">
        <f t="shared" si="15"/>
        <v>-13.912001962807208</v>
      </c>
      <c r="X7">
        <v>153</v>
      </c>
      <c r="Y7" s="1">
        <f t="shared" si="16"/>
        <v>0.14897760467380722</v>
      </c>
      <c r="Z7">
        <f t="shared" si="17"/>
        <v>-16.537580255593586</v>
      </c>
      <c r="AA7">
        <v>116</v>
      </c>
      <c r="AB7" s="1">
        <f t="shared" si="18"/>
        <v>0.11295034079844206</v>
      </c>
      <c r="AC7">
        <f t="shared" si="19"/>
        <v>-18.942249087407195</v>
      </c>
      <c r="AD7">
        <v>89.2</v>
      </c>
      <c r="AE7" s="1">
        <f t="shared" si="20"/>
        <v>0.08685491723466407</v>
      </c>
      <c r="AF7">
        <f t="shared" si="21"/>
        <v>-21.224111784423098</v>
      </c>
      <c r="AG7">
        <v>83</v>
      </c>
      <c r="AH7" s="1">
        <f t="shared" si="22"/>
        <v>0.08081791626095423</v>
      </c>
      <c r="AI7">
        <f t="shared" si="23"/>
        <v>-21.849847024424083</v>
      </c>
      <c r="AJ7">
        <v>79.5</v>
      </c>
      <c r="AK7" s="1">
        <f t="shared" si="0"/>
        <v>0.07740993184031159</v>
      </c>
      <c r="AL7">
        <f t="shared" si="1"/>
        <v>-22.224066298816155</v>
      </c>
    </row>
    <row r="8" spans="1:38" ht="12.75">
      <c r="A8">
        <v>200</v>
      </c>
      <c r="B8">
        <v>989</v>
      </c>
      <c r="C8">
        <v>724</v>
      </c>
      <c r="D8" s="1">
        <f t="shared" si="2"/>
        <v>0.7320525783619818</v>
      </c>
      <c r="E8">
        <f t="shared" si="3"/>
        <v>-2.7091545080006494</v>
      </c>
      <c r="F8">
        <v>708</v>
      </c>
      <c r="G8" s="1">
        <f t="shared" si="4"/>
        <v>0.7158746208291203</v>
      </c>
      <c r="H8">
        <f t="shared" si="5"/>
        <v>-2.9032606781482073</v>
      </c>
      <c r="I8">
        <v>522</v>
      </c>
      <c r="J8" s="1">
        <f t="shared" si="6"/>
        <v>0.5278058645096056</v>
      </c>
      <c r="K8">
        <f t="shared" si="7"/>
        <v>-5.550515771898344</v>
      </c>
      <c r="L8">
        <v>367</v>
      </c>
      <c r="M8" s="1">
        <f t="shared" si="8"/>
        <v>0.3710819009100101</v>
      </c>
      <c r="N8">
        <f t="shared" si="9"/>
        <v>-8.6106045469018</v>
      </c>
      <c r="O8">
        <v>249</v>
      </c>
      <c r="P8" s="1">
        <f t="shared" si="10"/>
        <v>0.2517694641051567</v>
      </c>
      <c r="Q8">
        <f t="shared" si="11"/>
        <v>-11.97993889002886</v>
      </c>
      <c r="R8">
        <v>156</v>
      </c>
      <c r="S8" s="1">
        <f t="shared" si="12"/>
        <v>0.1577350859453994</v>
      </c>
      <c r="T8">
        <f t="shared" si="13"/>
        <v>-16.041433864854355</v>
      </c>
      <c r="U8">
        <v>138</v>
      </c>
      <c r="V8" s="1">
        <f t="shared" si="14"/>
        <v>0.13953488372093023</v>
      </c>
      <c r="W8">
        <f t="shared" si="15"/>
        <v>-17.106344103918858</v>
      </c>
      <c r="X8">
        <v>93</v>
      </c>
      <c r="Y8" s="1">
        <f t="shared" si="16"/>
        <v>0.09403437815975733</v>
      </c>
      <c r="Z8">
        <f t="shared" si="17"/>
        <v>-20.534266860864886</v>
      </c>
      <c r="AA8">
        <v>65.2</v>
      </c>
      <c r="AB8" s="1">
        <f t="shared" si="18"/>
        <v>0.06592517694641052</v>
      </c>
      <c r="AC8">
        <f t="shared" si="19"/>
        <v>-23.618973917305183</v>
      </c>
      <c r="AD8">
        <v>51.8</v>
      </c>
      <c r="AE8" s="1">
        <f t="shared" si="20"/>
        <v>0.052376137512639025</v>
      </c>
      <c r="AF8">
        <f t="shared" si="21"/>
        <v>-25.617330637038926</v>
      </c>
      <c r="AG8">
        <v>47.5</v>
      </c>
      <c r="AH8" s="1">
        <f t="shared" si="22"/>
        <v>0.04802831142568251</v>
      </c>
      <c r="AI8">
        <f t="shared" si="23"/>
        <v>-26.370053639446255</v>
      </c>
      <c r="AJ8">
        <v>46.1</v>
      </c>
      <c r="AK8" s="1">
        <f t="shared" si="0"/>
        <v>0.04661274014155713</v>
      </c>
      <c r="AL8">
        <f t="shared" si="1"/>
        <v>-26.629907324150626</v>
      </c>
    </row>
    <row r="9" spans="1:38" ht="12.75">
      <c r="A9">
        <v>400</v>
      </c>
      <c r="B9">
        <v>983</v>
      </c>
      <c r="C9">
        <v>740</v>
      </c>
      <c r="D9" s="1">
        <f t="shared" si="2"/>
        <v>0.7527975584944049</v>
      </c>
      <c r="E9">
        <f t="shared" si="3"/>
        <v>-2.4664359620231884</v>
      </c>
      <c r="F9">
        <v>722</v>
      </c>
      <c r="G9" s="1">
        <f t="shared" si="4"/>
        <v>0.7344862665310274</v>
      </c>
      <c r="H9">
        <f t="shared" si="5"/>
        <v>-2.6803264052499296</v>
      </c>
      <c r="I9">
        <v>520</v>
      </c>
      <c r="J9" s="1">
        <f t="shared" si="6"/>
        <v>0.5289928789420142</v>
      </c>
      <c r="K9">
        <f t="shared" si="7"/>
        <v>-5.53100348394673</v>
      </c>
      <c r="L9">
        <v>353</v>
      </c>
      <c r="M9" s="1">
        <f t="shared" si="8"/>
        <v>0.35910478128179046</v>
      </c>
      <c r="N9">
        <f t="shared" si="9"/>
        <v>-8.89557624888626</v>
      </c>
      <c r="O9">
        <v>228</v>
      </c>
      <c r="P9" s="1">
        <f t="shared" si="10"/>
        <v>0.23194303153611392</v>
      </c>
      <c r="Q9">
        <f t="shared" si="11"/>
        <v>-12.692373416633636</v>
      </c>
      <c r="R9">
        <v>131</v>
      </c>
      <c r="S9" s="1">
        <f t="shared" si="12"/>
        <v>0.13326551373346898</v>
      </c>
      <c r="T9">
        <f t="shared" si="13"/>
        <v>-17.505644443527423</v>
      </c>
      <c r="U9">
        <v>114</v>
      </c>
      <c r="V9" s="1">
        <f t="shared" si="14"/>
        <v>0.11597151576805696</v>
      </c>
      <c r="W9">
        <f t="shared" si="15"/>
        <v>-18.71297332991326</v>
      </c>
      <c r="X9">
        <v>66</v>
      </c>
      <c r="Y9" s="1">
        <f t="shared" si="16"/>
        <v>0.0671414038657172</v>
      </c>
      <c r="Z9">
        <f t="shared" si="17"/>
        <v>-23.46019164580533</v>
      </c>
      <c r="AA9">
        <v>34.2</v>
      </c>
      <c r="AB9" s="1">
        <f t="shared" si="18"/>
        <v>0.034791454730417094</v>
      </c>
      <c r="AC9">
        <f t="shared" si="19"/>
        <v>-29.17054823552001</v>
      </c>
      <c r="AD9">
        <v>22.8</v>
      </c>
      <c r="AE9" s="1">
        <f t="shared" si="20"/>
        <v>0.023194303153611394</v>
      </c>
      <c r="AF9">
        <f t="shared" si="21"/>
        <v>-32.692373416633636</v>
      </c>
      <c r="AG9">
        <v>19.5</v>
      </c>
      <c r="AH9" s="1">
        <f t="shared" si="22"/>
        <v>0.019837232960325534</v>
      </c>
      <c r="AI9">
        <f t="shared" si="23"/>
        <v>-34.05037812939235</v>
      </c>
      <c r="AJ9">
        <v>17.9</v>
      </c>
      <c r="AK9" s="1">
        <f t="shared" si="0"/>
        <v>0.018209562563580875</v>
      </c>
      <c r="AL9">
        <f t="shared" si="1"/>
        <v>-34.794009737044846</v>
      </c>
    </row>
    <row r="10" spans="1:38" ht="12.75">
      <c r="A10">
        <v>800</v>
      </c>
      <c r="B10">
        <v>985</v>
      </c>
      <c r="C10">
        <v>746</v>
      </c>
      <c r="D10" s="1">
        <f t="shared" si="2"/>
        <v>0.7573604060913706</v>
      </c>
      <c r="E10">
        <f t="shared" si="3"/>
        <v>-2.413948060498858</v>
      </c>
      <c r="F10">
        <v>729</v>
      </c>
      <c r="G10" s="1">
        <f t="shared" si="4"/>
        <v>0.7401015228426396</v>
      </c>
      <c r="H10">
        <f t="shared" si="5"/>
        <v>-2.614174043592741</v>
      </c>
      <c r="I10">
        <v>524</v>
      </c>
      <c r="J10" s="1">
        <f t="shared" si="6"/>
        <v>0.531979695431472</v>
      </c>
      <c r="K10">
        <f t="shared" si="7"/>
        <v>-5.482098870277702</v>
      </c>
      <c r="L10">
        <v>358</v>
      </c>
      <c r="M10" s="1">
        <f t="shared" si="8"/>
        <v>0.3634517766497462</v>
      </c>
      <c r="N10">
        <f t="shared" si="9"/>
        <v>-8.791064077074745</v>
      </c>
      <c r="O10">
        <v>234</v>
      </c>
      <c r="P10" s="1">
        <f t="shared" si="10"/>
        <v>0.23756345177664975</v>
      </c>
      <c r="Q10">
        <f t="shared" si="11"/>
        <v>-12.484407461749377</v>
      </c>
      <c r="R10">
        <v>136</v>
      </c>
      <c r="S10" s="1">
        <f t="shared" si="12"/>
        <v>0.13807106598984772</v>
      </c>
      <c r="T10">
        <f t="shared" si="13"/>
        <v>-17.19794644254788</v>
      </c>
      <c r="U10">
        <v>119</v>
      </c>
      <c r="V10" s="1">
        <f t="shared" si="14"/>
        <v>0.12081218274111676</v>
      </c>
      <c r="W10">
        <f t="shared" si="15"/>
        <v>-18.357785382101618</v>
      </c>
      <c r="X10">
        <v>69</v>
      </c>
      <c r="Y10" s="1">
        <f t="shared" si="16"/>
        <v>0.0700507614213198</v>
      </c>
      <c r="Z10">
        <f t="shared" si="17"/>
        <v>-23.091742795207125</v>
      </c>
      <c r="AA10">
        <v>34.1</v>
      </c>
      <c r="AB10" s="1">
        <f t="shared" si="18"/>
        <v>0.03461928934010152</v>
      </c>
      <c r="AC10">
        <f t="shared" si="19"/>
        <v>-29.213637030102277</v>
      </c>
      <c r="AD10">
        <v>12.1</v>
      </c>
      <c r="AE10" s="1">
        <f t="shared" si="20"/>
        <v>0.012284263959390862</v>
      </c>
      <c r="AF10">
        <f t="shared" si="21"/>
        <v>-38.21301720362323</v>
      </c>
      <c r="AG10">
        <v>7.1</v>
      </c>
      <c r="AH10" s="1">
        <f t="shared" si="22"/>
        <v>0.007208121827411167</v>
      </c>
      <c r="AI10">
        <f t="shared" si="23"/>
        <v>-42.843557635570725</v>
      </c>
      <c r="AJ10">
        <v>5.9</v>
      </c>
      <c r="AK10" s="1">
        <f t="shared" si="0"/>
        <v>0.005989847715736041</v>
      </c>
      <c r="AL10">
        <f t="shared" si="1"/>
        <v>-44.451684377109345</v>
      </c>
    </row>
    <row r="11" spans="1:38" ht="12.75">
      <c r="A11">
        <v>1000</v>
      </c>
      <c r="B11">
        <v>983</v>
      </c>
      <c r="C11">
        <v>747</v>
      </c>
      <c r="D11" s="1">
        <f t="shared" si="2"/>
        <v>0.7599186164801628</v>
      </c>
      <c r="E11">
        <f t="shared" si="3"/>
        <v>-2.3846583203347365</v>
      </c>
      <c r="F11">
        <v>729</v>
      </c>
      <c r="G11" s="1">
        <f t="shared" si="4"/>
        <v>0.7416073245167853</v>
      </c>
      <c r="H11">
        <f t="shared" si="5"/>
        <v>-2.59651979028322</v>
      </c>
      <c r="I11">
        <v>523</v>
      </c>
      <c r="J11" s="1">
        <f t="shared" si="6"/>
        <v>0.5320447609359105</v>
      </c>
      <c r="K11">
        <f t="shared" si="7"/>
        <v>-5.481036579297227</v>
      </c>
      <c r="L11">
        <v>358</v>
      </c>
      <c r="M11" s="1">
        <f t="shared" si="8"/>
        <v>0.3641912512716175</v>
      </c>
      <c r="N11">
        <f t="shared" si="9"/>
        <v>-8.773409823765224</v>
      </c>
      <c r="O11">
        <v>235</v>
      </c>
      <c r="P11" s="1">
        <f t="shared" si="10"/>
        <v>0.23906408952187183</v>
      </c>
      <c r="Q11">
        <f t="shared" si="11"/>
        <v>-12.429713111207985</v>
      </c>
      <c r="R11">
        <v>138</v>
      </c>
      <c r="S11" s="1">
        <f t="shared" si="12"/>
        <v>0.14038657171922686</v>
      </c>
      <c r="T11">
        <f t="shared" si="13"/>
        <v>-17.05348862861798</v>
      </c>
      <c r="U11">
        <v>121</v>
      </c>
      <c r="V11" s="1">
        <f t="shared" si="14"/>
        <v>0.12309257375381485</v>
      </c>
      <c r="W11">
        <f t="shared" si="15"/>
        <v>-18.195362950313708</v>
      </c>
      <c r="X11">
        <v>70.5</v>
      </c>
      <c r="Y11" s="1">
        <f t="shared" si="16"/>
        <v>0.07171922685656154</v>
      </c>
      <c r="Z11">
        <f t="shared" si="17"/>
        <v>-22.88728801681474</v>
      </c>
      <c r="AA11">
        <v>35.2</v>
      </c>
      <c r="AB11" s="1">
        <f t="shared" si="18"/>
        <v>0.03580874872838251</v>
      </c>
      <c r="AC11">
        <f t="shared" si="19"/>
        <v>-28.92021708708009</v>
      </c>
      <c r="AD11">
        <v>10.8</v>
      </c>
      <c r="AE11" s="1">
        <f t="shared" si="20"/>
        <v>0.01098677517802645</v>
      </c>
      <c r="AF11">
        <f t="shared" si="21"/>
        <v>-39.182595246903716</v>
      </c>
      <c r="AG11">
        <v>5.4</v>
      </c>
      <c r="AH11" s="1">
        <f t="shared" si="22"/>
        <v>0.005493387589013225</v>
      </c>
      <c r="AI11">
        <f t="shared" si="23"/>
        <v>-45.203195160183334</v>
      </c>
      <c r="AJ11">
        <v>4.3</v>
      </c>
      <c r="AK11" s="1">
        <f t="shared" si="0"/>
        <v>0.004374364191251271</v>
      </c>
      <c r="AL11">
        <f t="shared" si="1"/>
        <v>-47.181701245050974</v>
      </c>
    </row>
    <row r="12" spans="1:38" ht="12.75">
      <c r="A12">
        <v>2000</v>
      </c>
      <c r="B12">
        <v>984</v>
      </c>
      <c r="C12">
        <v>731</v>
      </c>
      <c r="D12" s="1">
        <f t="shared" si="2"/>
        <v>0.7428861788617886</v>
      </c>
      <c r="E12">
        <f t="shared" si="3"/>
        <v>-2.581554429469621</v>
      </c>
      <c r="F12">
        <v>712</v>
      </c>
      <c r="G12" s="1">
        <f t="shared" si="4"/>
        <v>0.7235772357723578</v>
      </c>
      <c r="H12">
        <f t="shared" si="5"/>
        <v>-2.8103020958897025</v>
      </c>
      <c r="I12">
        <v>506</v>
      </c>
      <c r="J12" s="1">
        <f t="shared" si="6"/>
        <v>0.5142276422764228</v>
      </c>
      <c r="K12">
        <f t="shared" si="7"/>
        <v>-5.776891631830846</v>
      </c>
      <c r="L12">
        <v>348</v>
      </c>
      <c r="M12" s="1">
        <f t="shared" si="8"/>
        <v>0.35365853658536583</v>
      </c>
      <c r="N12">
        <f t="shared" si="9"/>
        <v>-9.028317089695213</v>
      </c>
      <c r="O12">
        <v>233</v>
      </c>
      <c r="P12" s="1">
        <f t="shared" si="10"/>
        <v>0.23678861788617886</v>
      </c>
      <c r="Q12">
        <f t="shared" si="11"/>
        <v>-12.51278354810645</v>
      </c>
      <c r="R12">
        <v>142</v>
      </c>
      <c r="S12" s="1">
        <f t="shared" si="12"/>
        <v>0.1443089430894309</v>
      </c>
      <c r="T12">
        <f t="shared" si="13"/>
        <v>-16.8141350809657</v>
      </c>
      <c r="U12">
        <v>125</v>
      </c>
      <c r="V12" s="1">
        <f t="shared" si="14"/>
        <v>0.12703252032520326</v>
      </c>
      <c r="W12">
        <f t="shared" si="15"/>
        <v>-17.9217017084657</v>
      </c>
      <c r="X12">
        <v>75</v>
      </c>
      <c r="Y12" s="1">
        <f t="shared" si="16"/>
        <v>0.07621951219512195</v>
      </c>
      <c r="Z12">
        <f t="shared" si="17"/>
        <v>-22.35867670079283</v>
      </c>
      <c r="AA12">
        <v>38.5</v>
      </c>
      <c r="AB12" s="1">
        <f t="shared" si="18"/>
        <v>0.0391260162601626</v>
      </c>
      <c r="AC12">
        <f t="shared" si="19"/>
        <v>-28.150687378456816</v>
      </c>
      <c r="AD12">
        <v>10.6</v>
      </c>
      <c r="AE12" s="1">
        <f t="shared" si="20"/>
        <v>0.010772357723577236</v>
      </c>
      <c r="AF12">
        <f t="shared" si="21"/>
        <v>-39.353784663331425</v>
      </c>
      <c r="AG12">
        <v>4.1</v>
      </c>
      <c r="AH12" s="1">
        <f t="shared" si="22"/>
        <v>0.004166666666666667</v>
      </c>
      <c r="AI12">
        <f t="shared" si="23"/>
        <v>-47.60422483423212</v>
      </c>
      <c r="AJ12">
        <v>1.9</v>
      </c>
      <c r="AK12" s="1">
        <f t="shared" si="0"/>
        <v>0.0019308943089430893</v>
      </c>
      <c r="AL12">
        <f t="shared" si="1"/>
        <v>-54.28482994957025</v>
      </c>
    </row>
    <row r="13" spans="1:38" ht="12.75">
      <c r="A13">
        <v>4000</v>
      </c>
      <c r="B13">
        <v>993</v>
      </c>
      <c r="C13">
        <v>713</v>
      </c>
      <c r="D13" s="1">
        <f t="shared" si="2"/>
        <v>0.7180261832829808</v>
      </c>
      <c r="E13">
        <f t="shared" si="3"/>
        <v>-2.8771943728703127</v>
      </c>
      <c r="F13">
        <v>692</v>
      </c>
      <c r="G13" s="1">
        <f t="shared" si="4"/>
        <v>0.6968781470292045</v>
      </c>
      <c r="H13">
        <f t="shared" si="5"/>
        <v>-3.136863080772467</v>
      </c>
      <c r="I13">
        <v>487</v>
      </c>
      <c r="J13" s="1">
        <f t="shared" si="6"/>
        <v>0.4904330312185297</v>
      </c>
      <c r="K13">
        <f t="shared" si="7"/>
        <v>-6.1884057456149355</v>
      </c>
      <c r="L13">
        <v>342</v>
      </c>
      <c r="M13" s="1">
        <f t="shared" si="8"/>
        <v>0.34441087613293053</v>
      </c>
      <c r="N13">
        <f t="shared" si="9"/>
        <v>-9.258462848784921</v>
      </c>
      <c r="O13">
        <v>239</v>
      </c>
      <c r="P13" s="1">
        <f t="shared" si="10"/>
        <v>0.2406847935548842</v>
      </c>
      <c r="Q13">
        <f t="shared" si="11"/>
        <v>-12.371026950944868</v>
      </c>
      <c r="R13">
        <v>155</v>
      </c>
      <c r="S13" s="1">
        <f t="shared" si="12"/>
        <v>0.15609264853977844</v>
      </c>
      <c r="T13">
        <f t="shared" si="13"/>
        <v>-16.132351006501793</v>
      </c>
      <c r="U13">
        <v>136</v>
      </c>
      <c r="V13" s="1">
        <f t="shared" si="14"/>
        <v>0.13695871097683787</v>
      </c>
      <c r="W13">
        <f t="shared" si="15"/>
        <v>-17.268206802503272</v>
      </c>
      <c r="X13">
        <v>84.5</v>
      </c>
      <c r="Y13" s="1">
        <f t="shared" si="16"/>
        <v>0.0850956696878147</v>
      </c>
      <c r="Z13">
        <f t="shared" si="17"/>
        <v>-21.401850790913773</v>
      </c>
      <c r="AA13">
        <v>45</v>
      </c>
      <c r="AB13" s="1">
        <f t="shared" si="18"/>
        <v>0.045317220543806644</v>
      </c>
      <c r="AC13">
        <f t="shared" si="19"/>
        <v>-26.874734694400747</v>
      </c>
      <c r="AD13">
        <v>13.2</v>
      </c>
      <c r="AE13" s="1">
        <f t="shared" si="20"/>
        <v>0.013293051359516616</v>
      </c>
      <c r="AF13">
        <f t="shared" si="21"/>
        <v>-37.52750634579062</v>
      </c>
      <c r="AG13">
        <v>4.9</v>
      </c>
      <c r="AH13" s="1">
        <f t="shared" si="22"/>
        <v>0.004934541792547835</v>
      </c>
      <c r="AI13">
        <f t="shared" si="23"/>
        <v>-46.135063369337345</v>
      </c>
      <c r="AJ13">
        <v>1.3</v>
      </c>
      <c r="AK13" s="1">
        <f t="shared" si="0"/>
        <v>0.0013091641490433031</v>
      </c>
      <c r="AL13">
        <f t="shared" si="1"/>
        <v>-57.66011792377088</v>
      </c>
    </row>
    <row r="14" spans="1:38" ht="12.75">
      <c r="A14">
        <v>8000</v>
      </c>
      <c r="B14">
        <v>1040</v>
      </c>
      <c r="C14">
        <v>694</v>
      </c>
      <c r="D14" s="1">
        <f t="shared" si="2"/>
        <v>0.6673076923076923</v>
      </c>
      <c r="E14">
        <f t="shared" si="3"/>
        <v>-3.5134773768785093</v>
      </c>
      <c r="F14">
        <v>677</v>
      </c>
      <c r="G14" s="1">
        <f t="shared" si="4"/>
        <v>0.6509615384615385</v>
      </c>
      <c r="H14">
        <f t="shared" si="5"/>
        <v>-3.72889341227272</v>
      </c>
      <c r="I14">
        <v>473</v>
      </c>
      <c r="J14" s="1">
        <f t="shared" si="6"/>
        <v>0.4548076923076923</v>
      </c>
      <c r="K14">
        <f t="shared" si="7"/>
        <v>-6.843443971219376</v>
      </c>
      <c r="L14">
        <v>341</v>
      </c>
      <c r="M14" s="1">
        <f t="shared" si="8"/>
        <v>0.3278846153846154</v>
      </c>
      <c r="N14">
        <f t="shared" si="9"/>
        <v>-9.68557920612565</v>
      </c>
      <c r="O14">
        <v>249</v>
      </c>
      <c r="P14" s="1">
        <f t="shared" si="10"/>
        <v>0.23942307692307693</v>
      </c>
      <c r="Q14">
        <f t="shared" si="11"/>
        <v>-12.41667984406088</v>
      </c>
      <c r="R14">
        <v>172</v>
      </c>
      <c r="S14" s="1">
        <f t="shared" si="12"/>
        <v>0.16538461538461538</v>
      </c>
      <c r="T14">
        <f t="shared" si="13"/>
        <v>-15.63009784782463</v>
      </c>
      <c r="U14">
        <v>152</v>
      </c>
      <c r="V14" s="1">
        <f t="shared" si="14"/>
        <v>0.14615384615384616</v>
      </c>
      <c r="W14">
        <f t="shared" si="15"/>
        <v>-16.703795027080155</v>
      </c>
      <c r="X14">
        <v>98</v>
      </c>
      <c r="Y14" s="1">
        <f t="shared" si="16"/>
        <v>0.09423076923076923</v>
      </c>
      <c r="Z14">
        <f t="shared" si="17"/>
        <v>-20.51614527212571</v>
      </c>
      <c r="AA14">
        <v>54</v>
      </c>
      <c r="AB14" s="1">
        <f t="shared" si="18"/>
        <v>0.051923076923076926</v>
      </c>
      <c r="AC14">
        <f t="shared" si="19"/>
        <v>-25.692791589516233</v>
      </c>
      <c r="AD14">
        <v>16.6</v>
      </c>
      <c r="AE14" s="1">
        <f t="shared" si="20"/>
        <v>0.015961538461538465</v>
      </c>
      <c r="AF14">
        <f t="shared" si="21"/>
        <v>-35.9385050251745</v>
      </c>
      <c r="AG14">
        <v>6.5</v>
      </c>
      <c r="AH14" s="1">
        <f t="shared" si="22"/>
        <v>0.00625</v>
      </c>
      <c r="AI14">
        <f t="shared" si="23"/>
        <v>-44.08239965311849</v>
      </c>
      <c r="AJ14">
        <v>1.16</v>
      </c>
      <c r="AK14" s="1">
        <f t="shared" si="0"/>
        <v>0.0011153846153846153</v>
      </c>
      <c r="AL14">
        <f t="shared" si="1"/>
        <v>-59.05150700143723</v>
      </c>
    </row>
    <row r="15" spans="1:38" ht="12.75">
      <c r="A15">
        <v>10000</v>
      </c>
      <c r="B15">
        <v>1035</v>
      </c>
      <c r="C15">
        <v>681</v>
      </c>
      <c r="D15" s="1">
        <f t="shared" si="2"/>
        <v>0.6579710144927536</v>
      </c>
      <c r="E15">
        <f t="shared" si="3"/>
        <v>-3.635864757603028</v>
      </c>
      <c r="F15">
        <v>664</v>
      </c>
      <c r="G15" s="1">
        <f t="shared" si="4"/>
        <v>0.6415458937198067</v>
      </c>
      <c r="H15">
        <f t="shared" si="5"/>
        <v>-3.8554454084983814</v>
      </c>
      <c r="I15">
        <v>461</v>
      </c>
      <c r="J15" s="1">
        <f t="shared" si="6"/>
        <v>0.4454106280193237</v>
      </c>
      <c r="K15">
        <f t="shared" si="7"/>
        <v>-7.024788488065767</v>
      </c>
      <c r="L15">
        <v>333</v>
      </c>
      <c r="M15" s="1">
        <f t="shared" si="8"/>
        <v>0.3217391304347826</v>
      </c>
      <c r="N15">
        <f t="shared" si="9"/>
        <v>-9.849922325732333</v>
      </c>
      <c r="O15">
        <v>246</v>
      </c>
      <c r="P15" s="1">
        <f t="shared" si="10"/>
        <v>0.23768115942028986</v>
      </c>
      <c r="Q15">
        <f t="shared" si="11"/>
        <v>-12.480104853791147</v>
      </c>
      <c r="R15">
        <v>173</v>
      </c>
      <c r="S15" s="1">
        <f t="shared" si="12"/>
        <v>0.1671497584541063</v>
      </c>
      <c r="T15">
        <f t="shared" si="13"/>
        <v>-15.537884933282822</v>
      </c>
      <c r="U15">
        <v>155</v>
      </c>
      <c r="V15" s="1">
        <f t="shared" si="14"/>
        <v>0.1497584541062802</v>
      </c>
      <c r="W15">
        <f t="shared" si="15"/>
        <v>-16.4921730324529</v>
      </c>
      <c r="X15">
        <v>100</v>
      </c>
      <c r="Y15" s="1">
        <f t="shared" si="16"/>
        <v>0.0966183574879227</v>
      </c>
      <c r="Z15">
        <f t="shared" si="17"/>
        <v>-20.298806995858726</v>
      </c>
      <c r="AA15">
        <v>55.8</v>
      </c>
      <c r="AB15" s="1">
        <f t="shared" si="18"/>
        <v>0.05391304347826087</v>
      </c>
      <c r="AC15">
        <f t="shared" si="19"/>
        <v>-25.366123017107153</v>
      </c>
      <c r="AD15">
        <v>17.3</v>
      </c>
      <c r="AE15" s="1">
        <f t="shared" si="20"/>
        <v>0.01671497584541063</v>
      </c>
      <c r="AF15">
        <f t="shared" si="21"/>
        <v>-35.53788493328282</v>
      </c>
      <c r="AG15">
        <v>6.9</v>
      </c>
      <c r="AH15" s="1">
        <f t="shared" si="22"/>
        <v>0.006666666666666667</v>
      </c>
      <c r="AI15">
        <f t="shared" si="23"/>
        <v>-43.52182518111362</v>
      </c>
      <c r="AJ15">
        <v>1.15</v>
      </c>
      <c r="AK15" s="1">
        <f t="shared" si="0"/>
        <v>0.0011111111111111111</v>
      </c>
      <c r="AL15">
        <f t="shared" si="1"/>
        <v>-59.0848501887865</v>
      </c>
    </row>
    <row r="16" spans="1:38" ht="12.75">
      <c r="A16">
        <v>12000</v>
      </c>
      <c r="B16">
        <v>1048</v>
      </c>
      <c r="C16">
        <v>680</v>
      </c>
      <c r="D16" s="1">
        <f t="shared" si="2"/>
        <v>0.648854961832061</v>
      </c>
      <c r="E16">
        <f t="shared" si="3"/>
        <v>-3.757047398829431</v>
      </c>
      <c r="F16">
        <v>662</v>
      </c>
      <c r="G16" s="1">
        <f t="shared" si="4"/>
        <v>0.6316793893129771</v>
      </c>
      <c r="H16">
        <f t="shared" si="5"/>
        <v>-3.990065864160158</v>
      </c>
      <c r="I16">
        <v>453</v>
      </c>
      <c r="J16" s="1">
        <f t="shared" si="6"/>
        <v>0.43225190839694655</v>
      </c>
      <c r="K16">
        <f t="shared" si="7"/>
        <v>-7.285261612697519</v>
      </c>
      <c r="L16">
        <v>327</v>
      </c>
      <c r="M16" s="1">
        <f t="shared" si="8"/>
        <v>0.31202290076335876</v>
      </c>
      <c r="N16">
        <f t="shared" si="9"/>
        <v>-10.116270599748436</v>
      </c>
      <c r="O16">
        <v>243</v>
      </c>
      <c r="P16" s="1">
        <f t="shared" si="10"/>
        <v>0.2318702290076336</v>
      </c>
      <c r="Q16">
        <f t="shared" si="11"/>
        <v>-12.695100180987911</v>
      </c>
      <c r="R16">
        <v>175</v>
      </c>
      <c r="S16" s="1">
        <f t="shared" si="12"/>
        <v>0.16698473282442747</v>
      </c>
      <c r="T16">
        <f t="shared" si="13"/>
        <v>-15.546464679228269</v>
      </c>
      <c r="U16">
        <v>156</v>
      </c>
      <c r="V16" s="1">
        <f t="shared" si="14"/>
        <v>0.14885496183206107</v>
      </c>
      <c r="W16">
        <f t="shared" si="15"/>
        <v>-16.544733685864923</v>
      </c>
      <c r="X16">
        <v>102</v>
      </c>
      <c r="Y16" s="1">
        <f t="shared" si="16"/>
        <v>0.09732824427480916</v>
      </c>
      <c r="Z16">
        <f t="shared" si="17"/>
        <v>-20.235222217715805</v>
      </c>
      <c r="AA16">
        <v>57.4</v>
      </c>
      <c r="AB16" s="1">
        <f t="shared" si="18"/>
        <v>0.05477099236641221</v>
      </c>
      <c r="AC16">
        <f t="shared" si="19"/>
        <v>-25.228987804994688</v>
      </c>
      <c r="AD16">
        <v>17.9</v>
      </c>
      <c r="AE16" s="1">
        <f t="shared" si="20"/>
        <v>0.017080152671755725</v>
      </c>
      <c r="AF16">
        <f t="shared" si="21"/>
        <v>-35.35016503335629</v>
      </c>
      <c r="AG16">
        <v>7.2</v>
      </c>
      <c r="AH16" s="1">
        <f t="shared" si="22"/>
        <v>0.006870229007633588</v>
      </c>
      <c r="AI16">
        <f t="shared" si="23"/>
        <v>-43.26057572432879</v>
      </c>
      <c r="AJ16">
        <v>1.16</v>
      </c>
      <c r="AK16" s="1">
        <f t="shared" si="0"/>
        <v>0.0011068702290076334</v>
      </c>
      <c r="AL16">
        <f t="shared" si="1"/>
        <v>-59.11806586841578</v>
      </c>
    </row>
    <row r="17" spans="1:38" ht="12.75">
      <c r="A17">
        <v>14000</v>
      </c>
      <c r="B17">
        <v>1037</v>
      </c>
      <c r="C17">
        <v>669</v>
      </c>
      <c r="D17" s="1">
        <f t="shared" si="2"/>
        <v>0.6451301832208293</v>
      </c>
      <c r="E17">
        <f t="shared" si="3"/>
        <v>-3.8070527724243575</v>
      </c>
      <c r="F17">
        <v>645</v>
      </c>
      <c r="G17" s="1">
        <f t="shared" si="4"/>
        <v>0.6219864995178399</v>
      </c>
      <c r="H17">
        <f t="shared" si="5"/>
        <v>-4.124380835075463</v>
      </c>
      <c r="I17">
        <v>440</v>
      </c>
      <c r="J17" s="1">
        <f t="shared" si="6"/>
        <v>0.42430086788813887</v>
      </c>
      <c r="K17">
        <f t="shared" si="7"/>
        <v>-7.446521598057069</v>
      </c>
      <c r="L17">
        <v>313</v>
      </c>
      <c r="M17" s="1">
        <f t="shared" si="8"/>
        <v>0.3018322082931533</v>
      </c>
      <c r="N17">
        <f t="shared" si="9"/>
        <v>-10.40468837685185</v>
      </c>
      <c r="O17">
        <v>232</v>
      </c>
      <c r="P17" s="1">
        <f t="shared" si="10"/>
        <v>0.22372227579556414</v>
      </c>
      <c r="Q17">
        <f t="shared" si="11"/>
        <v>-13.005815429962826</v>
      </c>
      <c r="R17">
        <v>169</v>
      </c>
      <c r="S17" s="1">
        <f t="shared" si="12"/>
        <v>0.16297010607521698</v>
      </c>
      <c r="T17">
        <f t="shared" si="13"/>
        <v>-15.757841035507347</v>
      </c>
      <c r="U17">
        <v>151</v>
      </c>
      <c r="V17" s="1">
        <f t="shared" si="14"/>
        <v>0.14561234329797493</v>
      </c>
      <c r="W17">
        <f t="shared" si="15"/>
        <v>-16.736036181917427</v>
      </c>
      <c r="X17">
        <v>99.5</v>
      </c>
      <c r="Y17" s="1">
        <f t="shared" si="16"/>
        <v>0.09594985535197685</v>
      </c>
      <c r="Z17">
        <f t="shared" si="17"/>
        <v>-20.35911351286631</v>
      </c>
      <c r="AA17">
        <v>56.9</v>
      </c>
      <c r="AB17" s="1">
        <f t="shared" si="18"/>
        <v>0.05486981677917068</v>
      </c>
      <c r="AC17">
        <f t="shared" si="19"/>
        <v>-25.213329799879393</v>
      </c>
      <c r="AD17">
        <v>17.9</v>
      </c>
      <c r="AE17" s="1">
        <f t="shared" si="20"/>
        <v>0.01726133076181292</v>
      </c>
      <c r="AF17">
        <f t="shared" si="21"/>
        <v>-35.258514508182955</v>
      </c>
      <c r="AG17">
        <v>7.2</v>
      </c>
      <c r="AH17" s="1">
        <f t="shared" si="22"/>
        <v>0.0069431051108968175</v>
      </c>
      <c r="AI17">
        <f t="shared" si="23"/>
        <v>-43.168925199155446</v>
      </c>
      <c r="AJ17">
        <v>1.18</v>
      </c>
      <c r="AK17" s="1">
        <f t="shared" si="0"/>
        <v>0.001137897782063645</v>
      </c>
      <c r="AL17">
        <f t="shared" si="1"/>
        <v>-58.877934981658306</v>
      </c>
    </row>
    <row r="18" spans="1:38" ht="12.75">
      <c r="A18">
        <v>16000</v>
      </c>
      <c r="B18">
        <v>1038</v>
      </c>
      <c r="C18">
        <v>659</v>
      </c>
      <c r="D18" s="1">
        <f t="shared" si="2"/>
        <v>0.6348747591522158</v>
      </c>
      <c r="E18">
        <f t="shared" si="3"/>
        <v>-3.946238778368583</v>
      </c>
      <c r="F18">
        <v>634</v>
      </c>
      <c r="G18" s="1">
        <f t="shared" si="4"/>
        <v>0.6107899807321773</v>
      </c>
      <c r="H18">
        <f t="shared" si="5"/>
        <v>-4.282161912614127</v>
      </c>
      <c r="I18">
        <v>428</v>
      </c>
      <c r="J18" s="1">
        <f t="shared" si="6"/>
        <v>0.4123314065510597</v>
      </c>
      <c r="K18">
        <f t="shared" si="7"/>
        <v>-7.69507168998534</v>
      </c>
      <c r="L18">
        <v>303</v>
      </c>
      <c r="M18" s="1">
        <f t="shared" si="8"/>
        <v>0.29190751445086704</v>
      </c>
      <c r="N18">
        <f t="shared" si="9"/>
        <v>-10.69509450020268</v>
      </c>
      <c r="O18">
        <v>225</v>
      </c>
      <c r="P18" s="1">
        <f t="shared" si="10"/>
        <v>0.21676300578034682</v>
      </c>
      <c r="Q18">
        <f t="shared" si="11"/>
        <v>-13.280296708021531</v>
      </c>
      <c r="R18">
        <v>166</v>
      </c>
      <c r="S18" s="1">
        <f t="shared" si="12"/>
        <v>0.1599229287090559</v>
      </c>
      <c r="T18">
        <f t="shared" si="13"/>
        <v>-15.921785309447676</v>
      </c>
      <c r="U18">
        <v>148</v>
      </c>
      <c r="V18" s="1">
        <f t="shared" si="14"/>
        <v>0.14258188824662812</v>
      </c>
      <c r="W18">
        <f t="shared" si="15"/>
        <v>-16.91871276234963</v>
      </c>
      <c r="X18">
        <v>99</v>
      </c>
      <c r="Y18" s="1">
        <f t="shared" si="16"/>
        <v>0.0953757225433526</v>
      </c>
      <c r="Z18">
        <f t="shared" si="17"/>
        <v>-20.41124317829778</v>
      </c>
      <c r="AA18">
        <v>56.5</v>
      </c>
      <c r="AB18" s="1">
        <f t="shared" si="18"/>
        <v>0.05443159922928709</v>
      </c>
      <c r="AC18">
        <f t="shared" si="19"/>
        <v>-25.282978113860008</v>
      </c>
      <c r="AD18">
        <v>17.8</v>
      </c>
      <c r="AE18" s="1">
        <f t="shared" si="20"/>
        <v>0.017148362235067438</v>
      </c>
      <c r="AF18">
        <f t="shared" si="21"/>
        <v>-35.3155470240709</v>
      </c>
      <c r="AG18">
        <v>7.3</v>
      </c>
      <c r="AH18" s="1">
        <f t="shared" si="22"/>
        <v>0.007032755298651252</v>
      </c>
      <c r="AI18">
        <f t="shared" si="23"/>
        <v>-43.057489867839664</v>
      </c>
      <c r="AJ18">
        <v>1.3</v>
      </c>
      <c r="AK18" s="1">
        <f t="shared" si="0"/>
        <v>0.0012524084778420038</v>
      </c>
      <c r="AL18">
        <f t="shared" si="1"/>
        <v>-58.04508002411204</v>
      </c>
    </row>
    <row r="19" spans="1:38" ht="12.75">
      <c r="A19">
        <v>18000</v>
      </c>
      <c r="B19">
        <v>1035</v>
      </c>
      <c r="C19">
        <v>635</v>
      </c>
      <c r="D19" s="1">
        <f t="shared" si="2"/>
        <v>0.6135265700483091</v>
      </c>
      <c r="E19">
        <f t="shared" si="3"/>
        <v>-4.243332490019219</v>
      </c>
      <c r="F19">
        <v>620</v>
      </c>
      <c r="G19" s="1">
        <f t="shared" si="4"/>
        <v>0.5990338164251208</v>
      </c>
      <c r="H19">
        <f t="shared" si="5"/>
        <v>-4.450973205893653</v>
      </c>
      <c r="I19">
        <v>414</v>
      </c>
      <c r="J19" s="1">
        <f t="shared" si="6"/>
        <v>0.4</v>
      </c>
      <c r="K19">
        <f t="shared" si="7"/>
        <v>-7.958800173440751</v>
      </c>
      <c r="L19">
        <v>291</v>
      </c>
      <c r="M19" s="1">
        <f t="shared" si="8"/>
        <v>0.2811594202898551</v>
      </c>
      <c r="N19">
        <f t="shared" si="9"/>
        <v>-11.020947216140584</v>
      </c>
      <c r="O19">
        <v>215</v>
      </c>
      <c r="P19" s="1">
        <f t="shared" si="10"/>
        <v>0.20772946859903382</v>
      </c>
      <c r="Q19">
        <f t="shared" si="11"/>
        <v>-13.650037797546624</v>
      </c>
      <c r="R19">
        <v>159</v>
      </c>
      <c r="S19" s="1">
        <f t="shared" si="12"/>
        <v>0.1536231884057971</v>
      </c>
      <c r="T19">
        <f t="shared" si="13"/>
        <v>-16.270864509449698</v>
      </c>
      <c r="U19">
        <v>150</v>
      </c>
      <c r="V19" s="1">
        <f t="shared" si="14"/>
        <v>0.14492753623188406</v>
      </c>
      <c r="W19">
        <f t="shared" si="15"/>
        <v>-16.776981814745106</v>
      </c>
      <c r="X19">
        <v>97.5</v>
      </c>
      <c r="Y19" s="1">
        <f t="shared" si="16"/>
        <v>0.09420289855072464</v>
      </c>
      <c r="Z19">
        <f t="shared" si="17"/>
        <v>-20.518714681887992</v>
      </c>
      <c r="AA19">
        <v>55.7</v>
      </c>
      <c r="AB19" s="1">
        <f t="shared" si="18"/>
        <v>0.05381642512077295</v>
      </c>
      <c r="AC19">
        <f t="shared" si="19"/>
        <v>-25.38170309238415</v>
      </c>
      <c r="AD19">
        <v>17.7</v>
      </c>
      <c r="AE19" s="1">
        <f t="shared" si="20"/>
        <v>0.017101449275362317</v>
      </c>
      <c r="AF19">
        <f t="shared" si="21"/>
        <v>-35.3393416686226</v>
      </c>
      <c r="AG19">
        <v>7.3</v>
      </c>
      <c r="AH19" s="1">
        <f t="shared" si="22"/>
        <v>0.007053140096618358</v>
      </c>
      <c r="AI19">
        <f t="shared" si="23"/>
        <v>-43.03234979344961</v>
      </c>
      <c r="AJ19">
        <v>1.4</v>
      </c>
      <c r="AK19" s="1">
        <f t="shared" si="0"/>
        <v>0.0013526570048309177</v>
      </c>
      <c r="AL19">
        <f t="shared" si="1"/>
        <v>-57.37624628229397</v>
      </c>
    </row>
    <row r="20" spans="1:38" ht="12.75">
      <c r="A20">
        <v>20000</v>
      </c>
      <c r="B20">
        <v>1019</v>
      </c>
      <c r="C20">
        <v>612</v>
      </c>
      <c r="D20" s="1">
        <f t="shared" si="2"/>
        <v>0.6005888125613347</v>
      </c>
      <c r="E20">
        <f t="shared" si="3"/>
        <v>-4.428455237217303</v>
      </c>
      <c r="F20">
        <v>598</v>
      </c>
      <c r="G20" s="1">
        <f t="shared" si="4"/>
        <v>0.5868498527968596</v>
      </c>
      <c r="H20">
        <f t="shared" si="5"/>
        <v>-4.629460000360311</v>
      </c>
      <c r="I20">
        <v>390</v>
      </c>
      <c r="J20" s="1">
        <f t="shared" si="6"/>
        <v>0.38272816486751715</v>
      </c>
      <c r="K20">
        <f t="shared" si="7"/>
        <v>-8.342191539598543</v>
      </c>
      <c r="L20">
        <v>276</v>
      </c>
      <c r="M20" s="1">
        <f t="shared" si="8"/>
        <v>0.27085377821393525</v>
      </c>
      <c r="N20">
        <f t="shared" si="9"/>
        <v>-11.345302038824173</v>
      </c>
      <c r="O20">
        <v>201</v>
      </c>
      <c r="P20" s="1">
        <f t="shared" si="10"/>
        <v>0.197252208047105</v>
      </c>
      <c r="Q20">
        <f t="shared" si="11"/>
        <v>-14.09956253171875</v>
      </c>
      <c r="R20">
        <v>153</v>
      </c>
      <c r="S20" s="1">
        <f t="shared" si="12"/>
        <v>0.15014720314033367</v>
      </c>
      <c r="T20">
        <f t="shared" si="13"/>
        <v>-16.46965506377655</v>
      </c>
      <c r="U20">
        <v>139</v>
      </c>
      <c r="V20" s="1">
        <f t="shared" si="14"/>
        <v>0.1364082433758587</v>
      </c>
      <c r="W20">
        <f t="shared" si="15"/>
        <v>-17.303187675046626</v>
      </c>
      <c r="X20">
        <v>93.5</v>
      </c>
      <c r="Y20" s="1">
        <f t="shared" si="16"/>
        <v>0.09175662414131501</v>
      </c>
      <c r="Z20">
        <f t="shared" si="17"/>
        <v>-20.747251462678168</v>
      </c>
      <c r="AA20">
        <v>54</v>
      </c>
      <c r="AB20" s="1">
        <f t="shared" si="18"/>
        <v>0.05299313052011776</v>
      </c>
      <c r="AC20">
        <f t="shared" si="19"/>
        <v>-25.515608483669155</v>
      </c>
      <c r="AD20">
        <v>17.1</v>
      </c>
      <c r="AE20" s="1">
        <f t="shared" si="20"/>
        <v>0.016781157998037293</v>
      </c>
      <c r="AF20">
        <f t="shared" si="21"/>
        <v>-35.50356147228545</v>
      </c>
      <c r="AG20">
        <v>7.1</v>
      </c>
      <c r="AH20" s="1">
        <f t="shared" si="22"/>
        <v>0.006967615309126594</v>
      </c>
      <c r="AI20">
        <f t="shared" si="23"/>
        <v>-43.138316705747016</v>
      </c>
      <c r="AJ20">
        <v>1.5</v>
      </c>
      <c r="AK20" s="1">
        <f t="shared" si="0"/>
        <v>0.0014720314033366045</v>
      </c>
      <c r="AL20">
        <f t="shared" si="1"/>
        <v>-56.641658499014895</v>
      </c>
    </row>
    <row r="21" ht="12.75">
      <c r="D21" s="1"/>
    </row>
    <row r="22" spans="1:4" ht="12.75">
      <c r="A22" t="s">
        <v>29</v>
      </c>
      <c r="D22" s="1"/>
    </row>
    <row r="23" spans="1:38" ht="12.75">
      <c r="A23" t="s">
        <v>25</v>
      </c>
      <c r="B23" t="s">
        <v>26</v>
      </c>
      <c r="C23" t="s">
        <v>27</v>
      </c>
      <c r="D23" s="1" t="s">
        <v>1</v>
      </c>
      <c r="E23" t="s">
        <v>28</v>
      </c>
      <c r="F23" t="s">
        <v>27</v>
      </c>
      <c r="G23" s="1" t="s">
        <v>1</v>
      </c>
      <c r="H23" t="s">
        <v>28</v>
      </c>
      <c r="I23" t="s">
        <v>27</v>
      </c>
      <c r="J23" s="1" t="s">
        <v>1</v>
      </c>
      <c r="K23" t="s">
        <v>28</v>
      </c>
      <c r="L23" t="s">
        <v>27</v>
      </c>
      <c r="M23" s="1" t="s">
        <v>1</v>
      </c>
      <c r="N23" t="s">
        <v>28</v>
      </c>
      <c r="O23" t="s">
        <v>27</v>
      </c>
      <c r="P23" s="1" t="s">
        <v>1</v>
      </c>
      <c r="Q23" t="s">
        <v>28</v>
      </c>
      <c r="R23" t="s">
        <v>27</v>
      </c>
      <c r="S23" s="1" t="s">
        <v>1</v>
      </c>
      <c r="T23" t="s">
        <v>28</v>
      </c>
      <c r="U23" t="s">
        <v>27</v>
      </c>
      <c r="V23" s="1" t="s">
        <v>1</v>
      </c>
      <c r="W23" t="s">
        <v>28</v>
      </c>
      <c r="X23" t="s">
        <v>27</v>
      </c>
      <c r="Y23" s="1" t="s">
        <v>1</v>
      </c>
      <c r="Z23" t="s">
        <v>28</v>
      </c>
      <c r="AA23" t="s">
        <v>27</v>
      </c>
      <c r="AB23" s="1" t="s">
        <v>1</v>
      </c>
      <c r="AC23" t="s">
        <v>28</v>
      </c>
      <c r="AD23" t="s">
        <v>27</v>
      </c>
      <c r="AE23" s="1" t="s">
        <v>1</v>
      </c>
      <c r="AF23" t="s">
        <v>28</v>
      </c>
      <c r="AG23" t="s">
        <v>27</v>
      </c>
      <c r="AH23" s="1" t="s">
        <v>1</v>
      </c>
      <c r="AI23" t="s">
        <v>28</v>
      </c>
      <c r="AJ23" t="s">
        <v>27</v>
      </c>
      <c r="AK23" s="1" t="s">
        <v>1</v>
      </c>
      <c r="AL23" t="s">
        <v>28</v>
      </c>
    </row>
    <row r="24" spans="1:38" ht="12.75">
      <c r="A24">
        <v>10</v>
      </c>
      <c r="B24">
        <v>879</v>
      </c>
      <c r="C24">
        <v>460</v>
      </c>
      <c r="D24" s="1">
        <f>$C24/$B24</f>
        <v>0.5233219567690558</v>
      </c>
      <c r="E24">
        <f>20*LOG($C24/$B24,10)</f>
        <v>-5.624620867843956</v>
      </c>
      <c r="F24">
        <v>457</v>
      </c>
      <c r="G24" s="1">
        <f>$F24/$B24</f>
        <v>0.5199089874857793</v>
      </c>
      <c r="H24">
        <f>20*LOG($F24/$B24,10)</f>
        <v>-5.681453500078433</v>
      </c>
      <c r="I24">
        <v>390</v>
      </c>
      <c r="J24" s="1">
        <f>$I24/$B24</f>
        <v>0.44368600682593856</v>
      </c>
      <c r="K24">
        <f>20*LOG($I24/$B24,10)</f>
        <v>-7.058485360945453</v>
      </c>
      <c r="L24">
        <v>320</v>
      </c>
      <c r="M24" s="1">
        <f>$L24/$B24</f>
        <v>0.3640500568828214</v>
      </c>
      <c r="N24">
        <f>20*LOG($L24/$B24,10)</f>
        <v>-8.776777935077318</v>
      </c>
      <c r="O24">
        <v>250</v>
      </c>
      <c r="P24" s="1">
        <f>$O24/$B24</f>
        <v>0.2844141069397042</v>
      </c>
      <c r="Q24">
        <f>20*LOG($O24/$B24,10)</f>
        <v>-10.920977328034684</v>
      </c>
      <c r="R24">
        <v>206</v>
      </c>
      <c r="S24" s="1">
        <f>$R24/$B24</f>
        <v>0.23435722411831628</v>
      </c>
      <c r="T24">
        <f>20*LOG($R24/$B24,10)</f>
        <v>-12.602433094092369</v>
      </c>
      <c r="U24">
        <v>185</v>
      </c>
      <c r="V24" s="1">
        <f>$U24/$B24</f>
        <v>0.21046643913538113</v>
      </c>
      <c r="W24">
        <f>20*LOG($U24/$B24,10)</f>
        <v>-13.53634293341516</v>
      </c>
      <c r="X24">
        <v>145</v>
      </c>
      <c r="Y24" s="1">
        <f>$X24/$B24</f>
        <v>0.16496018202502843</v>
      </c>
      <c r="Z24">
        <f>20*LOG($X24/$B24,10)</f>
        <v>-15.652417456775938</v>
      </c>
      <c r="AA24">
        <v>112</v>
      </c>
      <c r="AB24" s="1">
        <f>$AA24/$B24</f>
        <v>0.12741751990898748</v>
      </c>
      <c r="AC24">
        <f>20*LOG($AA24/$B24,10)</f>
        <v>-17.895417048071806</v>
      </c>
      <c r="AD24">
        <v>86.6</v>
      </c>
      <c r="AE24" s="1">
        <f>$AD24/$B24</f>
        <v>0.09852104664391353</v>
      </c>
      <c r="AF24">
        <f>20*LOG($AD24/$B24,10)</f>
        <v>-20.1294196611285</v>
      </c>
      <c r="AG24">
        <v>80.7</v>
      </c>
      <c r="AH24" s="1">
        <f>$AG24/$B24</f>
        <v>0.09180887372013652</v>
      </c>
      <c r="AI24">
        <f>20*LOG($AG24/$B24,10)</f>
        <v>-20.74230680703403</v>
      </c>
      <c r="AJ24">
        <v>75.3</v>
      </c>
      <c r="AK24" s="1">
        <f aca="true" t="shared" si="24" ref="AK24:AK41">$AJ24/$B24</f>
        <v>0.08566552901023891</v>
      </c>
      <c r="AL24">
        <f aca="true" t="shared" si="25" ref="AL24:AL41">20*LOG($AJ24/$B24,10)</f>
        <v>-21.34387797746143</v>
      </c>
    </row>
    <row r="25" spans="1:38" ht="12.75">
      <c r="A25">
        <v>20</v>
      </c>
      <c r="B25">
        <v>978</v>
      </c>
      <c r="C25">
        <v>642</v>
      </c>
      <c r="D25" s="1">
        <f aca="true" t="shared" si="26" ref="D25:D41">$C25/$B25</f>
        <v>0.656441717791411</v>
      </c>
      <c r="E25">
        <f aca="true" t="shared" si="27" ref="E25:E41">20*LOG($C25/$B25,10)</f>
        <v>-3.656076534374963</v>
      </c>
      <c r="F25">
        <v>634</v>
      </c>
      <c r="G25" s="1">
        <f aca="true" t="shared" si="28" ref="G25:G41">$F25/$B25</f>
        <v>0.6482617586912065</v>
      </c>
      <c r="H25">
        <f aca="true" t="shared" si="29" ref="H25:H41">20*LOG($F25/$B25,10)</f>
        <v>-3.764991938117375</v>
      </c>
      <c r="I25">
        <v>539</v>
      </c>
      <c r="J25" s="1">
        <f aca="true" t="shared" si="30" ref="J25:J41">$I25/$B25</f>
        <v>0.5511247443762781</v>
      </c>
      <c r="K25">
        <f aca="true" t="shared" si="31" ref="K25:K41">20*LOG($I25/$B25,10)</f>
        <v>-5.175001792017254</v>
      </c>
      <c r="L25">
        <v>440</v>
      </c>
      <c r="M25" s="1">
        <f aca="true" t="shared" si="32" ref="M25:M41">$L25/$B25</f>
        <v>0.4498977505112474</v>
      </c>
      <c r="N25">
        <f aca="true" t="shared" si="33" ref="N25:N41">20*LOG($L25/$B25,10)</f>
        <v>-6.93772356602828</v>
      </c>
      <c r="O25">
        <v>343</v>
      </c>
      <c r="P25" s="1">
        <f aca="true" t="shared" si="34" ref="P25:P41">$O25/$B25</f>
        <v>0.3507157464212679</v>
      </c>
      <c r="Q25">
        <f aca="true" t="shared" si="35" ref="Q25:Q41">20*LOG($O25/$B25,10)</f>
        <v>-9.100894694896617</v>
      </c>
      <c r="R25">
        <v>267</v>
      </c>
      <c r="S25" s="1">
        <f aca="true" t="shared" si="36" ref="S25:S41">$R25/$B25</f>
        <v>0.27300613496932513</v>
      </c>
      <c r="T25">
        <f aca="true" t="shared" si="37" ref="T25:T41">20*LOG($R25/$B25,10)</f>
        <v>-11.276551868460524</v>
      </c>
      <c r="U25">
        <v>245</v>
      </c>
      <c r="V25" s="1">
        <f aca="true" t="shared" si="38" ref="V25:V41">$U25/$B25</f>
        <v>0.2505112474437628</v>
      </c>
      <c r="W25">
        <f aca="true" t="shared" si="39" ref="W25:W41">20*LOG($U25/$B25,10)</f>
        <v>-12.023455408461379</v>
      </c>
      <c r="X25">
        <v>188</v>
      </c>
      <c r="Y25" s="1">
        <f aca="true" t="shared" si="40" ref="Y25:Y41">$X25/$B25</f>
        <v>0.19222903885480572</v>
      </c>
      <c r="Z25">
        <f aca="true" t="shared" si="41" ref="Z25:Z41">20*LOG($X25/$B25,10)</f>
        <v>-14.323620110478432</v>
      </c>
      <c r="AA25">
        <v>145</v>
      </c>
      <c r="AB25" s="1">
        <f aca="true" t="shared" si="42" ref="AB25:AB41">$AA25/$B25</f>
        <v>0.14826175869120656</v>
      </c>
      <c r="AC25">
        <f aca="true" t="shared" si="43" ref="AC25:AC41">20*LOG($AA25/$B25,10)</f>
        <v>-16.57941705105253</v>
      </c>
      <c r="AD25">
        <v>112</v>
      </c>
      <c r="AE25" s="1">
        <f aca="true" t="shared" si="44" ref="AE25:AE41">$AD25/$B25</f>
        <v>0.11451942740286299</v>
      </c>
      <c r="AF25">
        <f aca="true" t="shared" si="45" ref="AF25:AF41">20*LOG($AD25/$B25,10)</f>
        <v>-18.822416642348394</v>
      </c>
      <c r="AG25">
        <v>104.2</v>
      </c>
      <c r="AH25" s="1">
        <f aca="true" t="shared" si="46" ref="AH25:AH41">$AG25/$B25</f>
        <v>0.1065439672801636</v>
      </c>
      <c r="AI25">
        <f aca="true" t="shared" si="47" ref="AI25:AI41">20*LOG($AG25/$B25,10)</f>
        <v>-19.449422716481916</v>
      </c>
      <c r="AJ25">
        <v>98</v>
      </c>
      <c r="AK25" s="1">
        <f t="shared" si="24"/>
        <v>0.10020449897750511</v>
      </c>
      <c r="AL25">
        <f t="shared" si="25"/>
        <v>-19.98225558190213</v>
      </c>
    </row>
    <row r="26" spans="1:38" ht="12.75">
      <c r="A26">
        <v>40</v>
      </c>
      <c r="B26">
        <v>1014</v>
      </c>
      <c r="C26">
        <v>750</v>
      </c>
      <c r="D26" s="1">
        <f t="shared" si="26"/>
        <v>0.7396449704142012</v>
      </c>
      <c r="E26">
        <f t="shared" si="27"/>
        <v>-2.6195338321123423</v>
      </c>
      <c r="F26">
        <v>729</v>
      </c>
      <c r="G26" s="1">
        <f t="shared" si="28"/>
        <v>0.7189349112426036</v>
      </c>
      <c r="H26">
        <f t="shared" si="29"/>
        <v>-2.8662085335868506</v>
      </c>
      <c r="I26">
        <v>610</v>
      </c>
      <c r="J26" s="1">
        <f t="shared" si="30"/>
        <v>0.6015779092702169</v>
      </c>
      <c r="K26">
        <f t="shared" si="31"/>
        <v>-4.414162399731003</v>
      </c>
      <c r="L26">
        <v>492</v>
      </c>
      <c r="M26" s="1">
        <f t="shared" si="32"/>
        <v>0.48520710059171596</v>
      </c>
      <c r="N26">
        <f t="shared" si="33"/>
        <v>-6.281457044599136</v>
      </c>
      <c r="O26">
        <v>381</v>
      </c>
      <c r="P26" s="1">
        <f t="shared" si="34"/>
        <v>0.3757396449704142</v>
      </c>
      <c r="Q26">
        <f t="shared" si="35"/>
        <v>-8.502259586433956</v>
      </c>
      <c r="R26">
        <v>285</v>
      </c>
      <c r="S26" s="1">
        <f t="shared" si="36"/>
        <v>0.28106508875739644</v>
      </c>
      <c r="T26">
        <f t="shared" si="37"/>
        <v>-11.023861899776136</v>
      </c>
      <c r="U26">
        <v>263</v>
      </c>
      <c r="V26" s="1">
        <f t="shared" si="38"/>
        <v>0.2593688362919132</v>
      </c>
      <c r="W26">
        <f t="shared" si="39"/>
        <v>-11.721644130151185</v>
      </c>
      <c r="X26">
        <v>201</v>
      </c>
      <c r="Y26" s="1">
        <f t="shared" si="40"/>
        <v>0.19822485207100593</v>
      </c>
      <c r="Z26">
        <f t="shared" si="41"/>
        <v>-14.056837951536565</v>
      </c>
      <c r="AA26">
        <v>154</v>
      </c>
      <c r="AB26" s="1">
        <f t="shared" si="42"/>
        <v>0.15187376725838264</v>
      </c>
      <c r="AC26">
        <f t="shared" si="43"/>
        <v>-16.37034468321708</v>
      </c>
      <c r="AD26">
        <v>120</v>
      </c>
      <c r="AE26" s="1">
        <f t="shared" si="44"/>
        <v>0.11834319526627218</v>
      </c>
      <c r="AF26">
        <f t="shared" si="45"/>
        <v>-18.537134178993846</v>
      </c>
      <c r="AG26">
        <v>111</v>
      </c>
      <c r="AH26" s="1">
        <f t="shared" si="46"/>
        <v>0.10946745562130178</v>
      </c>
      <c r="AI26">
        <f t="shared" si="47"/>
        <v>-19.21429952421319</v>
      </c>
      <c r="AJ26">
        <v>104.6</v>
      </c>
      <c r="AK26" s="1">
        <f t="shared" si="24"/>
        <v>0.10315581854043392</v>
      </c>
      <c r="AL26">
        <f t="shared" si="25"/>
        <v>-19.730125409321236</v>
      </c>
    </row>
    <row r="27" spans="1:38" ht="12.75">
      <c r="A27">
        <v>80</v>
      </c>
      <c r="B27">
        <v>1025</v>
      </c>
      <c r="C27">
        <v>760</v>
      </c>
      <c r="D27" s="1">
        <f t="shared" si="26"/>
        <v>0.7414634146341463</v>
      </c>
      <c r="E27">
        <f t="shared" si="27"/>
        <v>-2.598205462219635</v>
      </c>
      <c r="F27">
        <v>742</v>
      </c>
      <c r="G27" s="1">
        <f t="shared" si="28"/>
        <v>0.7239024390243902</v>
      </c>
      <c r="H27">
        <f t="shared" si="29"/>
        <v>-2.8063992022549207</v>
      </c>
      <c r="I27">
        <v>594</v>
      </c>
      <c r="J27" s="1">
        <f t="shared" si="30"/>
        <v>0.5795121951219512</v>
      </c>
      <c r="K27">
        <f t="shared" si="31"/>
        <v>-4.738748408211591</v>
      </c>
      <c r="L27">
        <v>462</v>
      </c>
      <c r="M27" s="1">
        <f t="shared" si="32"/>
        <v>0.4507317073170732</v>
      </c>
      <c r="N27">
        <f t="shared" si="33"/>
        <v>-6.92163779671295</v>
      </c>
      <c r="O27">
        <v>348</v>
      </c>
      <c r="P27" s="1">
        <f t="shared" si="34"/>
        <v>0.33951219512195124</v>
      </c>
      <c r="Q27">
        <f t="shared" si="35"/>
        <v>-9.382892428903842</v>
      </c>
      <c r="R27">
        <v>252</v>
      </c>
      <c r="S27" s="1">
        <f t="shared" si="36"/>
        <v>0.24585365853658536</v>
      </c>
      <c r="T27">
        <f t="shared" si="37"/>
        <v>-12.18646649220458</v>
      </c>
      <c r="U27">
        <v>233</v>
      </c>
      <c r="V27" s="1">
        <f t="shared" si="38"/>
        <v>0.22731707317073171</v>
      </c>
      <c r="W27">
        <f t="shared" si="39"/>
        <v>-12.867358887315081</v>
      </c>
      <c r="X27">
        <v>175</v>
      </c>
      <c r="Y27" s="1">
        <f t="shared" si="40"/>
        <v>0.17073170731707318</v>
      </c>
      <c r="Z27">
        <f t="shared" si="41"/>
        <v>-15.353716334109572</v>
      </c>
      <c r="AA27">
        <v>134</v>
      </c>
      <c r="AB27" s="1">
        <f t="shared" si="42"/>
        <v>0.13073170731707318</v>
      </c>
      <c r="AC27">
        <f t="shared" si="43"/>
        <v>-17.672381340539303</v>
      </c>
      <c r="AD27">
        <v>104</v>
      </c>
      <c r="AE27" s="1">
        <f t="shared" si="44"/>
        <v>0.10146341463414635</v>
      </c>
      <c r="AF27">
        <f t="shared" si="45"/>
        <v>-19.873810521859852</v>
      </c>
      <c r="AG27">
        <v>97</v>
      </c>
      <c r="AH27" s="1">
        <f t="shared" si="46"/>
        <v>0.09463414634146342</v>
      </c>
      <c r="AI27">
        <f t="shared" si="47"/>
        <v>-20.479042622510562</v>
      </c>
      <c r="AJ27">
        <v>91.8</v>
      </c>
      <c r="AK27" s="1">
        <f t="shared" si="24"/>
        <v>0.0895609756097561</v>
      </c>
      <c r="AL27">
        <f t="shared" si="25"/>
        <v>-20.95762368381061</v>
      </c>
    </row>
    <row r="28" spans="1:38" ht="12.75">
      <c r="A28">
        <v>100</v>
      </c>
      <c r="B28">
        <v>1027</v>
      </c>
      <c r="C28">
        <v>755</v>
      </c>
      <c r="D28" s="1">
        <f t="shared" si="26"/>
        <v>0.7351509250243428</v>
      </c>
      <c r="E28">
        <f t="shared" si="27"/>
        <v>-2.6724698393617983</v>
      </c>
      <c r="F28">
        <v>735</v>
      </c>
      <c r="G28" s="1">
        <f t="shared" si="28"/>
        <v>0.7156767283349562</v>
      </c>
      <c r="H28">
        <f t="shared" si="29"/>
        <v>-2.9056620902616648</v>
      </c>
      <c r="I28">
        <v>574</v>
      </c>
      <c r="J28" s="1">
        <f t="shared" si="30"/>
        <v>0.5589094449853943</v>
      </c>
      <c r="K28">
        <f t="shared" si="31"/>
        <v>-5.053171023986094</v>
      </c>
      <c r="L28">
        <v>436</v>
      </c>
      <c r="M28" s="1">
        <f t="shared" si="32"/>
        <v>0.42453748782862705</v>
      </c>
      <c r="N28">
        <f t="shared" si="33"/>
        <v>-7.441679086573844</v>
      </c>
      <c r="O28">
        <v>322</v>
      </c>
      <c r="P28" s="1">
        <f t="shared" si="34"/>
        <v>0.31353456669912366</v>
      </c>
      <c r="Q28">
        <f t="shared" si="35"/>
        <v>-10.074291438028943</v>
      </c>
      <c r="R28">
        <v>229</v>
      </c>
      <c r="S28" s="1">
        <f t="shared" si="36"/>
        <v>0.22297955209347614</v>
      </c>
      <c r="T28">
        <f t="shared" si="37"/>
        <v>-13.0346992251478</v>
      </c>
      <c r="U28">
        <v>212</v>
      </c>
      <c r="V28" s="1">
        <f t="shared" si="38"/>
        <v>0.20642648490749757</v>
      </c>
      <c r="W28">
        <f t="shared" si="39"/>
        <v>-13.704691653370533</v>
      </c>
      <c r="X28">
        <v>157</v>
      </c>
      <c r="Y28" s="1">
        <f t="shared" si="40"/>
        <v>0.1528724440116845</v>
      </c>
      <c r="Z28">
        <f t="shared" si="41"/>
        <v>-16.313415823760888</v>
      </c>
      <c r="AA28">
        <v>120</v>
      </c>
      <c r="AB28" s="1">
        <f t="shared" si="42"/>
        <v>0.11684518013631938</v>
      </c>
      <c r="AC28">
        <f t="shared" si="43"/>
        <v>-18.647783950993066</v>
      </c>
      <c r="AD28">
        <v>93.4</v>
      </c>
      <c r="AE28" s="1">
        <f t="shared" si="44"/>
        <v>0.09094449853943526</v>
      </c>
      <c r="AF28">
        <f t="shared" si="45"/>
        <v>-20.824471347343696</v>
      </c>
      <c r="AG28">
        <v>87.3</v>
      </c>
      <c r="AH28" s="1">
        <f t="shared" si="46"/>
        <v>0.08500486854917234</v>
      </c>
      <c r="AI28">
        <f t="shared" si="47"/>
        <v>-21.411123997834167</v>
      </c>
      <c r="AJ28">
        <v>82.9</v>
      </c>
      <c r="AK28" s="1">
        <f t="shared" si="24"/>
        <v>0.08072054527750731</v>
      </c>
      <c r="AL28">
        <f t="shared" si="25"/>
        <v>-21.86031826094009</v>
      </c>
    </row>
    <row r="29" spans="1:38" ht="12.75">
      <c r="A29">
        <v>200</v>
      </c>
      <c r="B29">
        <v>989</v>
      </c>
      <c r="C29">
        <v>760</v>
      </c>
      <c r="D29" s="1">
        <f t="shared" si="26"/>
        <v>0.7684529828109201</v>
      </c>
      <c r="E29">
        <f t="shared" si="27"/>
        <v>-2.2876539863277614</v>
      </c>
      <c r="F29">
        <v>721</v>
      </c>
      <c r="G29" s="1">
        <f t="shared" si="28"/>
        <v>0.7290192113245703</v>
      </c>
      <c r="H29">
        <f t="shared" si="29"/>
        <v>-2.7452205375550074</v>
      </c>
      <c r="I29">
        <v>519</v>
      </c>
      <c r="J29" s="1">
        <f t="shared" si="30"/>
        <v>0.5247724974721941</v>
      </c>
      <c r="K29">
        <f t="shared" si="31"/>
        <v>-5.6005786749744315</v>
      </c>
      <c r="L29">
        <v>359</v>
      </c>
      <c r="M29" s="1">
        <f t="shared" si="32"/>
        <v>0.36299292214357937</v>
      </c>
      <c r="N29">
        <f t="shared" si="33"/>
        <v>-8.802036860377205</v>
      </c>
      <c r="O29">
        <v>240</v>
      </c>
      <c r="P29" s="1">
        <f t="shared" si="34"/>
        <v>0.24266936299292213</v>
      </c>
      <c r="Q29">
        <f t="shared" si="35"/>
        <v>-12.299700997711467</v>
      </c>
      <c r="R29">
        <v>151</v>
      </c>
      <c r="S29" s="1">
        <f t="shared" si="36"/>
        <v>0.15267947421638017</v>
      </c>
      <c r="T29">
        <f t="shared" si="37"/>
        <v>-16.324386886080198</v>
      </c>
      <c r="U29">
        <v>139</v>
      </c>
      <c r="V29" s="1">
        <f t="shared" si="38"/>
        <v>0.14054600606673406</v>
      </c>
      <c r="W29">
        <f t="shared" si="39"/>
        <v>-17.043629826861682</v>
      </c>
      <c r="X29">
        <v>93</v>
      </c>
      <c r="Y29" s="1">
        <f t="shared" si="40"/>
        <v>0.09403437815975733</v>
      </c>
      <c r="Z29">
        <f t="shared" si="41"/>
        <v>-20.534266860864886</v>
      </c>
      <c r="AA29">
        <v>64.4</v>
      </c>
      <c r="AB29" s="1">
        <f t="shared" si="42"/>
        <v>0.06511627906976744</v>
      </c>
      <c r="AC29">
        <f t="shared" si="43"/>
        <v>-23.726208484747346</v>
      </c>
      <c r="AD29">
        <v>51.2</v>
      </c>
      <c r="AE29" s="1">
        <f t="shared" si="44"/>
        <v>0.051769464105156725</v>
      </c>
      <c r="AF29">
        <f t="shared" si="45"/>
        <v>-25.71852661242697</v>
      </c>
      <c r="AG29">
        <v>47.3</v>
      </c>
      <c r="AH29" s="1">
        <f t="shared" si="46"/>
        <v>0.047826086956521734</v>
      </c>
      <c r="AI29">
        <f t="shared" si="47"/>
        <v>-26.406703017187354</v>
      </c>
      <c r="AJ29">
        <v>46</v>
      </c>
      <c r="AK29" s="1">
        <f t="shared" si="24"/>
        <v>0.046511627906976744</v>
      </c>
      <c r="AL29">
        <f t="shared" si="25"/>
        <v>-26.648769198312102</v>
      </c>
    </row>
    <row r="30" spans="1:38" ht="12.75">
      <c r="A30">
        <v>400</v>
      </c>
      <c r="B30">
        <v>983</v>
      </c>
      <c r="C30">
        <v>760</v>
      </c>
      <c r="D30" s="1">
        <f t="shared" si="26"/>
        <v>0.7731434384537131</v>
      </c>
      <c r="E30">
        <f t="shared" si="27"/>
        <v>-2.234798511026885</v>
      </c>
      <c r="F30">
        <v>733</v>
      </c>
      <c r="G30" s="1">
        <f t="shared" si="28"/>
        <v>0.745676500508647</v>
      </c>
      <c r="H30">
        <f t="shared" si="29"/>
        <v>-2.5489908638201535</v>
      </c>
      <c r="I30">
        <v>517</v>
      </c>
      <c r="J30" s="1">
        <f t="shared" si="30"/>
        <v>0.525940996948118</v>
      </c>
      <c r="K30">
        <f t="shared" si="31"/>
        <v>-5.581259494763861</v>
      </c>
      <c r="L30">
        <v>347</v>
      </c>
      <c r="M30" s="1">
        <f t="shared" si="32"/>
        <v>0.35300101729399797</v>
      </c>
      <c r="N30">
        <f t="shared" si="33"/>
        <v>-9.044480860825237</v>
      </c>
      <c r="O30">
        <v>223</v>
      </c>
      <c r="P30" s="1">
        <f t="shared" si="34"/>
        <v>0.2268565615462869</v>
      </c>
      <c r="Q30">
        <f t="shared" si="35"/>
        <v>-12.884973095679497</v>
      </c>
      <c r="R30">
        <v>129</v>
      </c>
      <c r="S30" s="1">
        <f t="shared" si="36"/>
        <v>0.13123092573753814</v>
      </c>
      <c r="T30">
        <f t="shared" si="37"/>
        <v>-17.639276150657732</v>
      </c>
      <c r="U30">
        <v>117</v>
      </c>
      <c r="V30" s="1">
        <f t="shared" si="38"/>
        <v>0.1190233977619532</v>
      </c>
      <c r="W30">
        <f t="shared" si="39"/>
        <v>-18.48735312171948</v>
      </c>
      <c r="X30">
        <v>67</v>
      </c>
      <c r="Y30" s="1">
        <f t="shared" si="40"/>
        <v>0.0681586978636826</v>
      </c>
      <c r="Z30">
        <f t="shared" si="41"/>
        <v>-23.329574302626185</v>
      </c>
      <c r="AA30">
        <v>34.7</v>
      </c>
      <c r="AB30" s="1">
        <f t="shared" si="42"/>
        <v>0.0353001017293998</v>
      </c>
      <c r="AC30">
        <f t="shared" si="43"/>
        <v>-29.04448086082524</v>
      </c>
      <c r="AD30">
        <v>20.6</v>
      </c>
      <c r="AE30" s="1">
        <f t="shared" si="44"/>
        <v>0.02095625635808749</v>
      </c>
      <c r="AF30">
        <f t="shared" si="45"/>
        <v>-33.57372594925964</v>
      </c>
      <c r="AG30">
        <v>18.6</v>
      </c>
      <c r="AH30" s="1">
        <f t="shared" si="46"/>
        <v>0.018921668362156665</v>
      </c>
      <c r="AI30">
        <f t="shared" si="47"/>
        <v>-34.460811472284384</v>
      </c>
      <c r="AJ30">
        <v>17.3</v>
      </c>
      <c r="AK30" s="1">
        <f t="shared" si="24"/>
        <v>0.01759918616480163</v>
      </c>
      <c r="AL30">
        <f t="shared" si="25"/>
        <v>-35.0901482940668</v>
      </c>
    </row>
    <row r="31" spans="1:38" ht="12.75">
      <c r="A31">
        <v>800</v>
      </c>
      <c r="B31">
        <v>985</v>
      </c>
      <c r="C31">
        <v>762</v>
      </c>
      <c r="D31" s="1">
        <f t="shared" si="26"/>
        <v>0.7736040609137056</v>
      </c>
      <c r="E31">
        <f t="shared" si="27"/>
        <v>-2.2296251831602247</v>
      </c>
      <c r="F31">
        <v>739</v>
      </c>
      <c r="G31" s="1">
        <f t="shared" si="28"/>
        <v>0.750253807106599</v>
      </c>
      <c r="H31">
        <f t="shared" si="29"/>
        <v>-2.49583584205572</v>
      </c>
      <c r="I31">
        <v>521</v>
      </c>
      <c r="J31" s="1">
        <f t="shared" si="30"/>
        <v>0.5289340101522843</v>
      </c>
      <c r="K31">
        <f t="shared" si="31"/>
        <v>-5.531970143961745</v>
      </c>
      <c r="L31">
        <v>352</v>
      </c>
      <c r="M31" s="1">
        <f t="shared" si="32"/>
        <v>0.35736040609137054</v>
      </c>
      <c r="N31">
        <f t="shared" si="33"/>
        <v>-8.937871340389613</v>
      </c>
      <c r="O31">
        <v>229</v>
      </c>
      <c r="P31" s="1">
        <f t="shared" si="34"/>
        <v>0.23248730964467004</v>
      </c>
      <c r="Q31">
        <f t="shared" si="35"/>
        <v>-12.672014963154474</v>
      </c>
      <c r="R31">
        <v>135</v>
      </c>
      <c r="S31" s="1">
        <f t="shared" si="36"/>
        <v>0.13705583756345177</v>
      </c>
      <c r="T31">
        <f t="shared" si="37"/>
        <v>-17.26204924005211</v>
      </c>
      <c r="U31">
        <v>122</v>
      </c>
      <c r="V31" s="1">
        <f t="shared" si="38"/>
        <v>0.12385786802030457</v>
      </c>
      <c r="W31">
        <f t="shared" si="39"/>
        <v>-18.141527996457267</v>
      </c>
      <c r="X31">
        <v>71</v>
      </c>
      <c r="Y31" s="1">
        <f t="shared" si="40"/>
        <v>0.07208121827411168</v>
      </c>
      <c r="Z31">
        <f t="shared" si="41"/>
        <v>-22.84355763557073</v>
      </c>
      <c r="AA31">
        <v>35.4</v>
      </c>
      <c r="AB31" s="1">
        <f t="shared" si="42"/>
        <v>0.03593908629441624</v>
      </c>
      <c r="AC31">
        <f t="shared" si="43"/>
        <v>-28.888659369436475</v>
      </c>
      <c r="AD31">
        <v>11.2</v>
      </c>
      <c r="AE31" s="1">
        <f t="shared" si="44"/>
        <v>0.011370558375634518</v>
      </c>
      <c r="AF31">
        <f t="shared" si="45"/>
        <v>-38.8843641565486</v>
      </c>
      <c r="AG31">
        <v>7.8</v>
      </c>
      <c r="AH31" s="1">
        <f t="shared" si="46"/>
        <v>0.007918781725888325</v>
      </c>
      <c r="AI31">
        <f t="shared" si="47"/>
        <v>-42.02683255614262</v>
      </c>
      <c r="AJ31">
        <v>5.6</v>
      </c>
      <c r="AK31" s="1">
        <f t="shared" si="24"/>
        <v>0.005685279187817259</v>
      </c>
      <c r="AL31">
        <f t="shared" si="25"/>
        <v>-44.90496406982822</v>
      </c>
    </row>
    <row r="32" spans="1:38" ht="12.75">
      <c r="A32">
        <v>1000</v>
      </c>
      <c r="B32">
        <v>983</v>
      </c>
      <c r="C32">
        <v>769</v>
      </c>
      <c r="D32" s="1">
        <f t="shared" si="26"/>
        <v>0.7822990844354019</v>
      </c>
      <c r="E32">
        <f t="shared" si="27"/>
        <v>-2.1325435606140912</v>
      </c>
      <c r="F32">
        <v>739</v>
      </c>
      <c r="G32" s="1">
        <f t="shared" si="28"/>
        <v>0.7517802644964394</v>
      </c>
      <c r="H32">
        <f t="shared" si="29"/>
        <v>-2.478181588746198</v>
      </c>
      <c r="I32">
        <v>520</v>
      </c>
      <c r="J32" s="1">
        <f t="shared" si="30"/>
        <v>0.5289928789420142</v>
      </c>
      <c r="K32">
        <f t="shared" si="31"/>
        <v>-5.53100348394673</v>
      </c>
      <c r="L32">
        <v>352</v>
      </c>
      <c r="M32" s="1">
        <f t="shared" si="32"/>
        <v>0.358087487283825</v>
      </c>
      <c r="N32">
        <f t="shared" si="33"/>
        <v>-8.920217087080092</v>
      </c>
      <c r="O32">
        <v>230</v>
      </c>
      <c r="P32" s="1">
        <f t="shared" si="34"/>
        <v>0.23397761953204477</v>
      </c>
      <c r="Q32">
        <f t="shared" si="35"/>
        <v>-12.616513636290854</v>
      </c>
      <c r="R32">
        <v>136</v>
      </c>
      <c r="S32" s="1">
        <f t="shared" si="36"/>
        <v>0.13835198372329605</v>
      </c>
      <c r="T32">
        <f t="shared" si="37"/>
        <v>-17.180292189238358</v>
      </c>
      <c r="U32">
        <v>124</v>
      </c>
      <c r="V32" s="1">
        <f t="shared" si="38"/>
        <v>0.12614445574771108</v>
      </c>
      <c r="W32">
        <f t="shared" si="39"/>
        <v>-17.98263665339801</v>
      </c>
      <c r="X32">
        <v>72.5</v>
      </c>
      <c r="Y32" s="1">
        <f t="shared" si="40"/>
        <v>0.07375381485249237</v>
      </c>
      <c r="Z32">
        <f t="shared" si="41"/>
        <v>-22.64431022522284</v>
      </c>
      <c r="AA32">
        <v>36.5</v>
      </c>
      <c r="AB32" s="1">
        <f t="shared" si="42"/>
        <v>0.037131230925737536</v>
      </c>
      <c r="AC32">
        <f t="shared" si="43"/>
        <v>-28.605213067513215</v>
      </c>
      <c r="AD32">
        <v>10.2</v>
      </c>
      <c r="AE32" s="1">
        <f t="shared" si="44"/>
        <v>0.010376398779247202</v>
      </c>
      <c r="AF32">
        <f t="shared" si="45"/>
        <v>-39.67906692140436</v>
      </c>
      <c r="AG32">
        <v>6.3</v>
      </c>
      <c r="AH32" s="1">
        <f t="shared" si="46"/>
        <v>0.006408952187182095</v>
      </c>
      <c r="AI32">
        <f t="shared" si="47"/>
        <v>-43.86425936757107</v>
      </c>
      <c r="AJ32">
        <v>4</v>
      </c>
      <c r="AK32" s="1">
        <f t="shared" si="24"/>
        <v>0.004069175991861648</v>
      </c>
      <c r="AL32">
        <f t="shared" si="25"/>
        <v>-47.80987053008346</v>
      </c>
    </row>
    <row r="33" spans="1:38" ht="12.75">
      <c r="A33">
        <v>2000</v>
      </c>
      <c r="B33">
        <v>984</v>
      </c>
      <c r="C33">
        <v>752</v>
      </c>
      <c r="D33" s="1">
        <f t="shared" si="26"/>
        <v>0.7642276422764228</v>
      </c>
      <c r="E33">
        <f t="shared" si="27"/>
        <v>-2.3355451567939847</v>
      </c>
      <c r="F33">
        <v>721</v>
      </c>
      <c r="G33" s="1">
        <f t="shared" si="28"/>
        <v>0.7327235772357723</v>
      </c>
      <c r="H33">
        <f t="shared" si="29"/>
        <v>-2.7011966742382505</v>
      </c>
      <c r="I33">
        <v>503</v>
      </c>
      <c r="J33" s="1">
        <f t="shared" si="30"/>
        <v>0.5111788617886179</v>
      </c>
      <c r="K33">
        <f t="shared" si="31"/>
        <v>-5.828542267508281</v>
      </c>
      <c r="L33">
        <v>343</v>
      </c>
      <c r="M33" s="1">
        <f t="shared" si="32"/>
        <v>0.3485772357723577</v>
      </c>
      <c r="N33">
        <f t="shared" si="33"/>
        <v>-9.15401956777142</v>
      </c>
      <c r="O33">
        <v>229</v>
      </c>
      <c r="P33" s="1">
        <f t="shared" si="34"/>
        <v>0.23272357723577236</v>
      </c>
      <c r="Q33">
        <f t="shared" si="35"/>
        <v>-12.663192321829069</v>
      </c>
      <c r="R33">
        <v>141</v>
      </c>
      <c r="S33" s="1">
        <f t="shared" si="36"/>
        <v>0.14329268292682926</v>
      </c>
      <c r="T33">
        <f t="shared" si="37"/>
        <v>-16.875519715519232</v>
      </c>
      <c r="U33">
        <v>127</v>
      </c>
      <c r="V33" s="1">
        <f t="shared" si="38"/>
        <v>0.1290650406504065</v>
      </c>
      <c r="W33">
        <f t="shared" si="39"/>
        <v>-17.78382754950769</v>
      </c>
      <c r="X33">
        <v>76.5</v>
      </c>
      <c r="Y33" s="1">
        <f t="shared" si="40"/>
        <v>0.07774390243902439</v>
      </c>
      <c r="Z33">
        <f t="shared" si="41"/>
        <v>-22.186673265554475</v>
      </c>
      <c r="AA33">
        <v>39.7</v>
      </c>
      <c r="AB33" s="1">
        <f t="shared" si="42"/>
        <v>0.04034552845528456</v>
      </c>
      <c r="AC33">
        <f t="shared" si="43"/>
        <v>-27.884091833364522</v>
      </c>
      <c r="AD33">
        <v>11</v>
      </c>
      <c r="AE33" s="1">
        <f t="shared" si="44"/>
        <v>0.011178861788617886</v>
      </c>
      <c r="AF33">
        <f t="shared" si="45"/>
        <v>-39.03204826546232</v>
      </c>
      <c r="AG33">
        <v>4.8</v>
      </c>
      <c r="AH33" s="1">
        <f t="shared" si="46"/>
        <v>0.004878048780487805</v>
      </c>
      <c r="AI33">
        <f t="shared" si="47"/>
        <v>-46.235077221115084</v>
      </c>
      <c r="AJ33">
        <v>1.7</v>
      </c>
      <c r="AK33" s="1">
        <f t="shared" si="24"/>
        <v>0.0017276422764227642</v>
      </c>
      <c r="AL33">
        <f t="shared" si="25"/>
        <v>-55.25092354106135</v>
      </c>
    </row>
    <row r="34" spans="1:38" ht="12.75">
      <c r="A34">
        <v>4000</v>
      </c>
      <c r="B34">
        <v>993</v>
      </c>
      <c r="C34">
        <v>732</v>
      </c>
      <c r="D34" s="1">
        <f t="shared" si="26"/>
        <v>0.7371601208459214</v>
      </c>
      <c r="E34">
        <f t="shared" si="27"/>
        <v>-2.648763348739786</v>
      </c>
      <c r="F34">
        <v>700</v>
      </c>
      <c r="G34" s="1">
        <f t="shared" si="28"/>
        <v>0.7049345417925479</v>
      </c>
      <c r="H34">
        <f t="shared" si="29"/>
        <v>-3.037024169622486</v>
      </c>
      <c r="I34">
        <v>484</v>
      </c>
      <c r="J34" s="1">
        <f t="shared" si="30"/>
        <v>0.4874118831822759</v>
      </c>
      <c r="K34">
        <f t="shared" si="31"/>
        <v>-6.2420777370193745</v>
      </c>
      <c r="L34">
        <v>338</v>
      </c>
      <c r="M34" s="1">
        <f t="shared" si="32"/>
        <v>0.3403826787512588</v>
      </c>
      <c r="N34">
        <f t="shared" si="33"/>
        <v>-9.360650964354528</v>
      </c>
      <c r="O34">
        <v>235</v>
      </c>
      <c r="P34" s="1">
        <f t="shared" si="34"/>
        <v>0.2366565961732125</v>
      </c>
      <c r="Q34">
        <f t="shared" si="35"/>
        <v>-12.517627724472895</v>
      </c>
      <c r="R34">
        <v>153</v>
      </c>
      <c r="S34" s="1">
        <f t="shared" si="36"/>
        <v>0.1540785498489426</v>
      </c>
      <c r="T34">
        <f t="shared" si="37"/>
        <v>-16.245156353555647</v>
      </c>
      <c r="U34">
        <v>139</v>
      </c>
      <c r="V34" s="1">
        <f t="shared" si="38"/>
        <v>0.13997985901309165</v>
      </c>
      <c r="W34">
        <f t="shared" si="39"/>
        <v>-17.07868896482572</v>
      </c>
      <c r="X34">
        <v>86</v>
      </c>
      <c r="Y34" s="1">
        <f t="shared" si="40"/>
        <v>0.0866062437059416</v>
      </c>
      <c r="Z34">
        <f t="shared" si="41"/>
        <v>-21.249015945036266</v>
      </c>
      <c r="AA34">
        <v>46</v>
      </c>
      <c r="AB34" s="1">
        <f t="shared" si="42"/>
        <v>0.04632426988922457</v>
      </c>
      <c r="AC34">
        <f t="shared" si="43"/>
        <v>-26.683828336276143</v>
      </c>
      <c r="AD34">
        <v>13.7</v>
      </c>
      <c r="AE34" s="1">
        <f t="shared" si="44"/>
        <v>0.013796576032225578</v>
      </c>
      <c r="AF34">
        <f t="shared" si="45"/>
        <v>-37.204573626779485</v>
      </c>
      <c r="AG34">
        <v>6.3</v>
      </c>
      <c r="AH34" s="1">
        <f t="shared" si="46"/>
        <v>0.00634441087613293</v>
      </c>
      <c r="AI34">
        <f t="shared" si="47"/>
        <v>-43.95217398083599</v>
      </c>
      <c r="AJ34">
        <v>1.2</v>
      </c>
      <c r="AK34" s="1">
        <f t="shared" si="24"/>
        <v>0.0012084592145015106</v>
      </c>
      <c r="AL34">
        <f t="shared" si="25"/>
        <v>-58.35536004895512</v>
      </c>
    </row>
    <row r="35" spans="1:38" ht="12.75">
      <c r="A35">
        <v>8000</v>
      </c>
      <c r="B35">
        <v>1040</v>
      </c>
      <c r="C35">
        <v>712</v>
      </c>
      <c r="D35" s="1">
        <f t="shared" si="26"/>
        <v>0.6846153846153846</v>
      </c>
      <c r="E35">
        <f t="shared" si="27"/>
        <v>-3.291066913238479</v>
      </c>
      <c r="F35">
        <v>684</v>
      </c>
      <c r="G35" s="1">
        <f t="shared" si="28"/>
        <v>0.6576923076923077</v>
      </c>
      <c r="H35">
        <f t="shared" si="29"/>
        <v>-3.639544751573282</v>
      </c>
      <c r="I35">
        <v>469</v>
      </c>
      <c r="J35" s="1">
        <f t="shared" si="30"/>
        <v>0.45096153846153847</v>
      </c>
      <c r="K35">
        <f t="shared" si="31"/>
        <v>-6.917209931673941</v>
      </c>
      <c r="L35">
        <v>338</v>
      </c>
      <c r="M35" s="1">
        <f t="shared" si="32"/>
        <v>0.325</v>
      </c>
      <c r="N35">
        <f t="shared" si="33"/>
        <v>-9.762332780422511</v>
      </c>
      <c r="O35">
        <v>246</v>
      </c>
      <c r="P35" s="1">
        <f t="shared" si="34"/>
        <v>0.23653846153846153</v>
      </c>
      <c r="Q35">
        <f t="shared" si="35"/>
        <v>-12.521964643908024</v>
      </c>
      <c r="R35">
        <v>171</v>
      </c>
      <c r="S35" s="1">
        <f t="shared" si="36"/>
        <v>0.16442307692307692</v>
      </c>
      <c r="T35">
        <f t="shared" si="37"/>
        <v>-15.68074457813253</v>
      </c>
      <c r="U35">
        <v>156</v>
      </c>
      <c r="V35" s="1">
        <f t="shared" si="38"/>
        <v>0.15</v>
      </c>
      <c r="W35">
        <f t="shared" si="39"/>
        <v>-16.478174818886373</v>
      </c>
      <c r="X35">
        <v>100</v>
      </c>
      <c r="Y35" s="1">
        <f t="shared" si="40"/>
        <v>0.09615384615384616</v>
      </c>
      <c r="Z35">
        <f t="shared" si="41"/>
        <v>-20.340666785975607</v>
      </c>
      <c r="AA35">
        <v>55</v>
      </c>
      <c r="AB35" s="1">
        <f t="shared" si="42"/>
        <v>0.052884615384615384</v>
      </c>
      <c r="AC35">
        <f t="shared" si="43"/>
        <v>-25.533412996090732</v>
      </c>
      <c r="AD35">
        <v>18.3</v>
      </c>
      <c r="AE35" s="1">
        <f t="shared" si="44"/>
        <v>0.017596153846153848</v>
      </c>
      <c r="AF35">
        <f t="shared" si="45"/>
        <v>-35.09164499136701</v>
      </c>
      <c r="AG35">
        <v>8.7</v>
      </c>
      <c r="AH35" s="1">
        <f t="shared" si="46"/>
        <v>0.008365384615384615</v>
      </c>
      <c r="AI35">
        <f t="shared" si="47"/>
        <v>-41.55028173360323</v>
      </c>
      <c r="AJ35">
        <v>1.5</v>
      </c>
      <c r="AK35" s="1">
        <f t="shared" si="24"/>
        <v>0.0014423076923076924</v>
      </c>
      <c r="AL35">
        <f t="shared" si="25"/>
        <v>-56.81884160486198</v>
      </c>
    </row>
    <row r="36" spans="1:38" ht="12.75">
      <c r="A36">
        <v>10000</v>
      </c>
      <c r="B36">
        <v>1035</v>
      </c>
      <c r="C36">
        <v>696</v>
      </c>
      <c r="D36" s="1">
        <f t="shared" si="26"/>
        <v>0.672463768115942</v>
      </c>
      <c r="E36">
        <f t="shared" si="27"/>
        <v>-3.446622203647489</v>
      </c>
      <c r="F36">
        <v>669</v>
      </c>
      <c r="G36" s="1">
        <f t="shared" si="28"/>
        <v>0.6463768115942029</v>
      </c>
      <c r="H36">
        <f t="shared" si="29"/>
        <v>-3.7902846405022688</v>
      </c>
      <c r="I36">
        <v>458</v>
      </c>
      <c r="J36" s="1">
        <f t="shared" si="30"/>
        <v>0.442512077294686</v>
      </c>
      <c r="K36">
        <f t="shared" si="31"/>
        <v>-7.081497435781347</v>
      </c>
      <c r="L36">
        <v>330</v>
      </c>
      <c r="M36" s="1">
        <f t="shared" si="32"/>
        <v>0.3188405797101449</v>
      </c>
      <c r="N36">
        <f t="shared" si="33"/>
        <v>-9.928528198300981</v>
      </c>
      <c r="O36">
        <v>241</v>
      </c>
      <c r="P36" s="1">
        <f t="shared" si="34"/>
        <v>0.23285024154589373</v>
      </c>
      <c r="Q36">
        <f t="shared" si="35"/>
        <v>-12.658466144361359</v>
      </c>
      <c r="R36">
        <v>173</v>
      </c>
      <c r="S36" s="1">
        <f t="shared" si="36"/>
        <v>0.1671497584541063</v>
      </c>
      <c r="T36">
        <f t="shared" si="37"/>
        <v>-15.537884933282822</v>
      </c>
      <c r="U36">
        <v>157</v>
      </c>
      <c r="V36" s="1">
        <f t="shared" si="38"/>
        <v>0.15169082125603864</v>
      </c>
      <c r="W36">
        <f t="shared" si="39"/>
        <v>-16.380813947674056</v>
      </c>
      <c r="X36">
        <v>102</v>
      </c>
      <c r="Y36" s="1">
        <f t="shared" si="40"/>
        <v>0.09855072463768116</v>
      </c>
      <c r="Z36">
        <f t="shared" si="41"/>
        <v>-20.126803560620377</v>
      </c>
      <c r="AA36">
        <v>56.5</v>
      </c>
      <c r="AB36" s="1">
        <f t="shared" si="42"/>
        <v>0.05458937198067633</v>
      </c>
      <c r="AC36">
        <f t="shared" si="43"/>
        <v>-25.25783803946996</v>
      </c>
      <c r="AD36">
        <v>19</v>
      </c>
      <c r="AE36" s="1">
        <f t="shared" si="44"/>
        <v>0.018357487922705314</v>
      </c>
      <c r="AF36">
        <f t="shared" si="45"/>
        <v>-34.72373497680215</v>
      </c>
      <c r="AG36">
        <v>9.2</v>
      </c>
      <c r="AH36" s="1">
        <f t="shared" si="46"/>
        <v>0.008888888888888889</v>
      </c>
      <c r="AI36">
        <f t="shared" si="47"/>
        <v>-41.02305044894762</v>
      </c>
      <c r="AJ36">
        <v>1.7</v>
      </c>
      <c r="AK36" s="1">
        <f t="shared" si="24"/>
        <v>0.001642512077294686</v>
      </c>
      <c r="AL36">
        <f t="shared" si="25"/>
        <v>-55.68982856829325</v>
      </c>
    </row>
    <row r="37" spans="1:38" ht="12.75">
      <c r="A37">
        <v>12000</v>
      </c>
      <c r="B37">
        <v>1048</v>
      </c>
      <c r="C37">
        <v>692</v>
      </c>
      <c r="D37" s="1">
        <f t="shared" si="26"/>
        <v>0.6603053435114504</v>
      </c>
      <c r="E37">
        <f t="shared" si="27"/>
        <v>-3.6051037638189998</v>
      </c>
      <c r="F37">
        <v>667</v>
      </c>
      <c r="G37" s="1">
        <f t="shared" si="28"/>
        <v>0.6364503816793893</v>
      </c>
      <c r="H37">
        <f t="shared" si="29"/>
        <v>-3.9247089746231776</v>
      </c>
      <c r="I37">
        <v>448</v>
      </c>
      <c r="J37" s="1">
        <f t="shared" si="30"/>
        <v>0.42748091603053434</v>
      </c>
      <c r="K37">
        <f t="shared" si="31"/>
        <v>-7.381665372991276</v>
      </c>
      <c r="L37">
        <v>326</v>
      </c>
      <c r="M37" s="1">
        <f t="shared" si="32"/>
        <v>0.3110687022900763</v>
      </c>
      <c r="N37">
        <f t="shared" si="33"/>
        <v>-10.142873651595377</v>
      </c>
      <c r="O37">
        <v>240</v>
      </c>
      <c r="P37" s="1">
        <f t="shared" si="34"/>
        <v>0.22900763358778625</v>
      </c>
      <c r="Q37">
        <f t="shared" si="35"/>
        <v>-12.803000818722035</v>
      </c>
      <c r="R37">
        <v>174</v>
      </c>
      <c r="S37" s="1">
        <f t="shared" si="36"/>
        <v>0.16603053435114504</v>
      </c>
      <c r="T37">
        <f t="shared" si="37"/>
        <v>-15.59624068730216</v>
      </c>
      <c r="U37">
        <v>159</v>
      </c>
      <c r="V37" s="1">
        <f t="shared" si="38"/>
        <v>0.15171755725190839</v>
      </c>
      <c r="W37">
        <f t="shared" si="39"/>
        <v>-16.379283166545125</v>
      </c>
      <c r="X37">
        <v>104</v>
      </c>
      <c r="Y37" s="1">
        <f t="shared" si="40"/>
        <v>0.09923664122137404</v>
      </c>
      <c r="Z37">
        <f t="shared" si="41"/>
        <v>-20.06655886697855</v>
      </c>
      <c r="AA37">
        <v>58</v>
      </c>
      <c r="AB37" s="1">
        <f t="shared" si="42"/>
        <v>0.05534351145038168</v>
      </c>
      <c r="AC37">
        <f t="shared" si="43"/>
        <v>-25.13866578169541</v>
      </c>
      <c r="AD37">
        <v>19.7</v>
      </c>
      <c r="AE37" s="1">
        <f t="shared" si="44"/>
        <v>0.01879770992366412</v>
      </c>
      <c r="AF37">
        <f t="shared" si="45"/>
        <v>-34.5179011297223</v>
      </c>
      <c r="AG37">
        <v>9.5</v>
      </c>
      <c r="AH37" s="1">
        <f t="shared" si="46"/>
        <v>0.009064885496183206</v>
      </c>
      <c r="AI37">
        <f t="shared" si="47"/>
        <v>-40.8527535471772</v>
      </c>
      <c r="AJ37">
        <v>2</v>
      </c>
      <c r="AK37" s="1">
        <f t="shared" si="24"/>
        <v>0.0019083969465648854</v>
      </c>
      <c r="AL37">
        <f t="shared" si="25"/>
        <v>-54.38662573967453</v>
      </c>
    </row>
    <row r="38" spans="1:38" ht="12.75">
      <c r="A38">
        <v>14000</v>
      </c>
      <c r="B38">
        <v>1037</v>
      </c>
      <c r="C38">
        <v>682</v>
      </c>
      <c r="D38" s="1">
        <f t="shared" si="26"/>
        <v>0.6576663452266153</v>
      </c>
      <c r="E38">
        <f t="shared" si="27"/>
        <v>-3.6398876346512403</v>
      </c>
      <c r="F38">
        <v>651</v>
      </c>
      <c r="G38" s="1">
        <f t="shared" si="28"/>
        <v>0.6277724204435873</v>
      </c>
      <c r="H38">
        <f t="shared" si="29"/>
        <v>-4.04395535641698</v>
      </c>
      <c r="I38">
        <v>435</v>
      </c>
      <c r="J38" s="1">
        <f t="shared" si="30"/>
        <v>0.41947926711668276</v>
      </c>
      <c r="K38">
        <f t="shared" si="31"/>
        <v>-7.545789988688072</v>
      </c>
      <c r="L38">
        <v>311</v>
      </c>
      <c r="M38" s="1">
        <f t="shared" si="32"/>
        <v>0.29990356798457085</v>
      </c>
      <c r="N38">
        <f t="shared" si="33"/>
        <v>-10.46036734724407</v>
      </c>
      <c r="O38">
        <v>233</v>
      </c>
      <c r="P38" s="1">
        <f t="shared" si="34"/>
        <v>0.22468659594985535</v>
      </c>
      <c r="Q38">
        <f t="shared" si="35"/>
        <v>-12.968456707260438</v>
      </c>
      <c r="R38">
        <v>169</v>
      </c>
      <c r="S38" s="1">
        <f t="shared" si="36"/>
        <v>0.16297010607521698</v>
      </c>
      <c r="T38">
        <f t="shared" si="37"/>
        <v>-15.757841035507347</v>
      </c>
      <c r="U38">
        <v>156</v>
      </c>
      <c r="V38" s="1">
        <f t="shared" si="38"/>
        <v>0.15043394406943106</v>
      </c>
      <c r="W38">
        <f t="shared" si="39"/>
        <v>-16.453083160691587</v>
      </c>
      <c r="X38">
        <v>102</v>
      </c>
      <c r="Y38" s="1">
        <f t="shared" si="40"/>
        <v>0.09836065573770492</v>
      </c>
      <c r="Z38">
        <f t="shared" si="41"/>
        <v>-20.143571692542466</v>
      </c>
      <c r="AA38">
        <v>57.6</v>
      </c>
      <c r="AB38" s="1">
        <f t="shared" si="42"/>
        <v>0.05554484088717454</v>
      </c>
      <c r="AC38">
        <f t="shared" si="43"/>
        <v>-25.107125459316578</v>
      </c>
      <c r="AD38">
        <v>19.6</v>
      </c>
      <c r="AE38" s="1">
        <f t="shared" si="44"/>
        <v>0.018900675024108006</v>
      </c>
      <c r="AF38">
        <f t="shared" si="45"/>
        <v>-34.47045370065129</v>
      </c>
      <c r="AG38">
        <v>9.5</v>
      </c>
      <c r="AH38" s="1">
        <f t="shared" si="46"/>
        <v>0.009161041465766635</v>
      </c>
      <c r="AI38">
        <f t="shared" si="47"/>
        <v>-40.76110302200385</v>
      </c>
      <c r="AJ38">
        <v>2.3</v>
      </c>
      <c r="AK38" s="1">
        <f t="shared" si="24"/>
        <v>0.0022179363548698165</v>
      </c>
      <c r="AL38">
        <f t="shared" si="25"/>
        <v>-53.081018407428964</v>
      </c>
    </row>
    <row r="39" spans="1:38" ht="12.75">
      <c r="A39">
        <v>16000</v>
      </c>
      <c r="B39">
        <v>1038</v>
      </c>
      <c r="C39">
        <v>676</v>
      </c>
      <c r="D39" s="1">
        <f t="shared" si="26"/>
        <v>0.651252408477842</v>
      </c>
      <c r="E39">
        <f t="shared" si="27"/>
        <v>-3.7250131514160616</v>
      </c>
      <c r="F39">
        <v>636</v>
      </c>
      <c r="G39" s="1">
        <f t="shared" si="28"/>
        <v>0.6127167630057804</v>
      </c>
      <c r="H39">
        <f t="shared" si="29"/>
        <v>-4.254804757280502</v>
      </c>
      <c r="I39">
        <v>421</v>
      </c>
      <c r="J39" s="1">
        <f t="shared" si="30"/>
        <v>0.4055876685934489</v>
      </c>
      <c r="K39">
        <f t="shared" si="31"/>
        <v>-7.838305153535414</v>
      </c>
      <c r="L39">
        <v>301</v>
      </c>
      <c r="M39" s="1">
        <f t="shared" si="32"/>
        <v>0.28998073217726394</v>
      </c>
      <c r="N39">
        <f t="shared" si="33"/>
        <v>-10.752617158371915</v>
      </c>
      <c r="O39">
        <v>224</v>
      </c>
      <c r="P39" s="1">
        <f t="shared" si="34"/>
        <v>0.21579961464354527</v>
      </c>
      <c r="Q39">
        <f t="shared" si="35"/>
        <v>-13.318986703565523</v>
      </c>
      <c r="R39">
        <v>167</v>
      </c>
      <c r="S39" s="1">
        <f t="shared" si="36"/>
        <v>0.1608863198458574</v>
      </c>
      <c r="T39">
        <f t="shared" si="37"/>
        <v>-15.869617647297114</v>
      </c>
      <c r="U39">
        <v>153</v>
      </c>
      <c r="V39" s="1">
        <f t="shared" si="38"/>
        <v>0.14739884393063585</v>
      </c>
      <c r="W39">
        <f t="shared" si="39"/>
        <v>-16.630118453896802</v>
      </c>
      <c r="X39">
        <v>101</v>
      </c>
      <c r="Y39" s="1">
        <f t="shared" si="40"/>
        <v>0.09730250481695568</v>
      </c>
      <c r="Z39">
        <f t="shared" si="41"/>
        <v>-20.23751959459593</v>
      </c>
      <c r="AA39">
        <v>57.2</v>
      </c>
      <c r="AB39" s="1">
        <f t="shared" si="42"/>
        <v>0.055105973025048174</v>
      </c>
      <c r="AC39">
        <f t="shared" si="43"/>
        <v>-25.17602649438829</v>
      </c>
      <c r="AD39">
        <v>19.5</v>
      </c>
      <c r="AE39" s="1">
        <f t="shared" si="44"/>
        <v>0.01878612716763006</v>
      </c>
      <c r="AF39">
        <f t="shared" si="45"/>
        <v>-34.52325484299842</v>
      </c>
      <c r="AG39">
        <v>9.6</v>
      </c>
      <c r="AH39" s="1">
        <f t="shared" si="46"/>
        <v>0.009248554913294797</v>
      </c>
      <c r="AI39">
        <f t="shared" si="47"/>
        <v>-40.67852240945741</v>
      </c>
      <c r="AJ39">
        <v>2.6</v>
      </c>
      <c r="AK39" s="1">
        <f t="shared" si="24"/>
        <v>0.0025048169556840076</v>
      </c>
      <c r="AL39">
        <f t="shared" si="25"/>
        <v>-52.02448011083242</v>
      </c>
    </row>
    <row r="40" spans="1:38" ht="12.75">
      <c r="A40">
        <v>18000</v>
      </c>
      <c r="B40">
        <v>1035</v>
      </c>
      <c r="C40">
        <v>657</v>
      </c>
      <c r="D40" s="1">
        <f t="shared" si="26"/>
        <v>0.6347826086956522</v>
      </c>
      <c r="E40">
        <f t="shared" si="27"/>
        <v>-3.9474996046631157</v>
      </c>
      <c r="F40">
        <v>621</v>
      </c>
      <c r="G40" s="1">
        <f t="shared" si="28"/>
        <v>0.6</v>
      </c>
      <c r="H40">
        <f t="shared" si="29"/>
        <v>-4.436974992327127</v>
      </c>
      <c r="I40">
        <v>406</v>
      </c>
      <c r="J40" s="1">
        <f t="shared" si="30"/>
        <v>0.3922705314009662</v>
      </c>
      <c r="K40">
        <f t="shared" si="31"/>
        <v>-8.128286324314848</v>
      </c>
      <c r="L40">
        <v>289</v>
      </c>
      <c r="M40" s="1">
        <f t="shared" si="32"/>
        <v>0.2792270531400966</v>
      </c>
      <c r="N40">
        <f t="shared" si="33"/>
        <v>-11.080850140727774</v>
      </c>
      <c r="O40">
        <v>215</v>
      </c>
      <c r="P40" s="1">
        <f t="shared" si="34"/>
        <v>0.20772946859903382</v>
      </c>
      <c r="Q40">
        <f t="shared" si="35"/>
        <v>-13.650037797546624</v>
      </c>
      <c r="R40">
        <v>160</v>
      </c>
      <c r="S40" s="1">
        <f t="shared" si="36"/>
        <v>0.15458937198067632</v>
      </c>
      <c r="T40">
        <f t="shared" si="37"/>
        <v>-16.216407342740233</v>
      </c>
      <c r="U40">
        <v>149</v>
      </c>
      <c r="V40" s="1">
        <f t="shared" si="38"/>
        <v>0.14396135265700483</v>
      </c>
      <c r="W40">
        <f t="shared" si="39"/>
        <v>-16.83508162761325</v>
      </c>
      <c r="X40">
        <v>99</v>
      </c>
      <c r="Y40" s="1">
        <f t="shared" si="40"/>
        <v>0.09565217391304348</v>
      </c>
      <c r="Z40">
        <f t="shared" si="41"/>
        <v>-20.38610310390773</v>
      </c>
      <c r="AA40">
        <v>55.7</v>
      </c>
      <c r="AB40" s="1">
        <f t="shared" si="42"/>
        <v>0.05381642512077295</v>
      </c>
      <c r="AC40">
        <f t="shared" si="43"/>
        <v>-25.38170309238415</v>
      </c>
      <c r="AD40">
        <v>19.3</v>
      </c>
      <c r="AE40" s="1">
        <f t="shared" si="44"/>
        <v>0.018647342995169083</v>
      </c>
      <c r="AF40">
        <f t="shared" si="45"/>
        <v>-34.58766081570325</v>
      </c>
      <c r="AG40">
        <v>9.6</v>
      </c>
      <c r="AH40" s="1">
        <f t="shared" si="46"/>
        <v>0.00927536231884058</v>
      </c>
      <c r="AI40">
        <f t="shared" si="47"/>
        <v>-40.65338233506736</v>
      </c>
      <c r="AJ40">
        <v>2.8</v>
      </c>
      <c r="AK40" s="1">
        <f t="shared" si="24"/>
        <v>0.0027053140096618355</v>
      </c>
      <c r="AL40">
        <f t="shared" si="25"/>
        <v>-51.355646369014345</v>
      </c>
    </row>
    <row r="41" spans="1:38" ht="12.75">
      <c r="A41">
        <v>20000</v>
      </c>
      <c r="B41">
        <v>1019</v>
      </c>
      <c r="C41">
        <v>630</v>
      </c>
      <c r="D41" s="1">
        <f t="shared" si="26"/>
        <v>0.6182531894013739</v>
      </c>
      <c r="E41">
        <f t="shared" si="27"/>
        <v>-4.176672691056894</v>
      </c>
      <c r="F41">
        <v>600</v>
      </c>
      <c r="G41" s="1">
        <f t="shared" si="28"/>
        <v>0.5888125613346418</v>
      </c>
      <c r="H41">
        <f t="shared" si="29"/>
        <v>-4.600458672455655</v>
      </c>
      <c r="I41">
        <v>385</v>
      </c>
      <c r="J41" s="1">
        <f t="shared" si="30"/>
        <v>0.3778213935230618</v>
      </c>
      <c r="K41">
        <f t="shared" si="31"/>
        <v>-8.454269089958514</v>
      </c>
      <c r="L41">
        <v>275</v>
      </c>
      <c r="M41" s="1">
        <f t="shared" si="32"/>
        <v>0.2698724239450442</v>
      </c>
      <c r="N41">
        <f t="shared" si="33"/>
        <v>-11.376829803523274</v>
      </c>
      <c r="O41">
        <v>201</v>
      </c>
      <c r="P41" s="1">
        <f t="shared" si="34"/>
        <v>0.197252208047105</v>
      </c>
      <c r="Q41">
        <f t="shared" si="35"/>
        <v>-14.09956253171875</v>
      </c>
      <c r="R41">
        <v>155</v>
      </c>
      <c r="S41" s="1">
        <f t="shared" si="36"/>
        <v>0.1521099116781158</v>
      </c>
      <c r="T41">
        <f t="shared" si="37"/>
        <v>-16.356849716722696</v>
      </c>
      <c r="U41">
        <v>143</v>
      </c>
      <c r="V41" s="1">
        <f t="shared" si="38"/>
        <v>0.14033366045142295</v>
      </c>
      <c r="W41">
        <f t="shared" si="39"/>
        <v>-17.05676293082729</v>
      </c>
      <c r="X41">
        <v>95.5</v>
      </c>
      <c r="Y41" s="1">
        <f t="shared" si="40"/>
        <v>0.09371933267909716</v>
      </c>
      <c r="Z41">
        <f t="shared" si="41"/>
        <v>-20.563416248453596</v>
      </c>
      <c r="AA41">
        <v>54</v>
      </c>
      <c r="AB41" s="1">
        <f t="shared" si="42"/>
        <v>0.05299313052011776</v>
      </c>
      <c r="AC41">
        <f t="shared" si="43"/>
        <v>-25.515608483669155</v>
      </c>
      <c r="AD41">
        <v>18.9</v>
      </c>
      <c r="AE41" s="1">
        <f t="shared" si="44"/>
        <v>0.018547595682041215</v>
      </c>
      <c r="AF41">
        <f t="shared" si="45"/>
        <v>-34.63424759666364</v>
      </c>
      <c r="AG41">
        <v>9.4</v>
      </c>
      <c r="AH41" s="1">
        <f t="shared" si="46"/>
        <v>0.009224730127576056</v>
      </c>
      <c r="AI41">
        <f t="shared" si="47"/>
        <v>-40.700926608134544</v>
      </c>
      <c r="AJ41">
        <v>3.1</v>
      </c>
      <c r="AK41" s="1">
        <f t="shared" si="24"/>
        <v>0.003042198233562316</v>
      </c>
      <c r="AL41">
        <f t="shared" si="25"/>
        <v>-50.336249803443074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Dimitry S.Lumet</dc:creator>
  <cp:keywords/>
  <dc:description/>
  <cp:lastModifiedBy>bdl015</cp:lastModifiedBy>
  <dcterms:created xsi:type="dcterms:W3CDTF">2009-10-04T11:26:06Z</dcterms:created>
  <dcterms:modified xsi:type="dcterms:W3CDTF">2010-06-27T10:36:15Z</dcterms:modified>
  <cp:category/>
  <cp:version/>
  <cp:contentType/>
  <cp:contentStatus/>
</cp:coreProperties>
</file>